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20" windowHeight="655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2" hidden="1">'List3'!$A$1:$Z$1</definedName>
    <definedName name="_xlnm.Print_Area" localSheetId="0">'List1'!$A$1:$O$87</definedName>
  </definedNames>
  <calcPr fullCalcOnLoad="1"/>
</workbook>
</file>

<file path=xl/sharedStrings.xml><?xml version="1.0" encoding="utf-8"?>
<sst xmlns="http://schemas.openxmlformats.org/spreadsheetml/2006/main" count="363" uniqueCount="153">
  <si>
    <t>št. s</t>
  </si>
  <si>
    <t xml:space="preserve">letnik </t>
  </si>
  <si>
    <t>Neprev. sladkorja(g)</t>
  </si>
  <si>
    <t>MUŠKAT OTONEL</t>
  </si>
  <si>
    <t>ZVRST</t>
  </si>
  <si>
    <t>RUMENI MUŠKAT</t>
  </si>
  <si>
    <t>TRAMINEC</t>
  </si>
  <si>
    <t>ŠIPON</t>
  </si>
  <si>
    <t>LAŠKI RIZLING</t>
  </si>
  <si>
    <t>RENSKI RIZLING</t>
  </si>
  <si>
    <t>VINOGRADNIŠTVO HORN</t>
  </si>
  <si>
    <t>ANTON</t>
  </si>
  <si>
    <t>FICKO</t>
  </si>
  <si>
    <t>SLAVIČ</t>
  </si>
  <si>
    <t>MARJAN</t>
  </si>
  <si>
    <t>ŽNIDARIČ</t>
  </si>
  <si>
    <t>DANIJEL</t>
  </si>
  <si>
    <t>KUKOVEC</t>
  </si>
  <si>
    <t>VORŠIČ</t>
  </si>
  <si>
    <t>SOBOČAN</t>
  </si>
  <si>
    <t>STANISLAV</t>
  </si>
  <si>
    <t>KMETIJA PETOVAR - ŠKRGET</t>
  </si>
  <si>
    <t>MATJAŠIČ</t>
  </si>
  <si>
    <t>FRANC</t>
  </si>
  <si>
    <t>PLOJ</t>
  </si>
  <si>
    <t>JANEZ</t>
  </si>
  <si>
    <t>IVAN</t>
  </si>
  <si>
    <t>VINOGRADNIŠTVO DRUŽINA NOVAK</t>
  </si>
  <si>
    <t>ŠIŠERNIK</t>
  </si>
  <si>
    <t>TOMAŽ</t>
  </si>
  <si>
    <t>PALČIČ</t>
  </si>
  <si>
    <t>CHARDONNAY</t>
  </si>
  <si>
    <t>SIVI PINOT</t>
  </si>
  <si>
    <t>SAUVIGNON</t>
  </si>
  <si>
    <t>LAŠKI RIZLING LV</t>
  </si>
  <si>
    <t>ŠPINDLER</t>
  </si>
  <si>
    <t>OCENA</t>
  </si>
  <si>
    <t>ODLIČJE</t>
  </si>
  <si>
    <t>PRIIMEK</t>
  </si>
  <si>
    <t>IME</t>
  </si>
  <si>
    <t>LOKACIJA VINOGRADA</t>
  </si>
  <si>
    <t>SORTA</t>
  </si>
  <si>
    <t>POVPREČNA OCENA</t>
  </si>
  <si>
    <t>ŠT.VZ.</t>
  </si>
  <si>
    <t xml:space="preserve">SLAVIČ </t>
  </si>
  <si>
    <t>JOŽEF</t>
  </si>
  <si>
    <t>FILIPIČ</t>
  </si>
  <si>
    <t>REIHS</t>
  </si>
  <si>
    <t>ELICA,KAREL</t>
  </si>
  <si>
    <t>HORVAT</t>
  </si>
  <si>
    <t>SLAVKO</t>
  </si>
  <si>
    <t>ZEMLJIČ</t>
  </si>
  <si>
    <t>BORIS</t>
  </si>
  <si>
    <t>CIRIL</t>
  </si>
  <si>
    <t>DRUŽINA SIMONIČ</t>
  </si>
  <si>
    <t>TRBUC</t>
  </si>
  <si>
    <t>VINOGRADNIŠTVO VRBNJAK</t>
  </si>
  <si>
    <t>ANTON-MARIJA</t>
  </si>
  <si>
    <t>DRUŽINA JEREBIČ</t>
  </si>
  <si>
    <t>RITONJA</t>
  </si>
  <si>
    <t>JOŽE-JOŽICA</t>
  </si>
  <si>
    <t>TOPOLNIK</t>
  </si>
  <si>
    <t>SLEKOVEC</t>
  </si>
  <si>
    <t xml:space="preserve"> ZWEIGELD BARIK</t>
  </si>
  <si>
    <t>MODRI PINOT</t>
  </si>
  <si>
    <t>SORTA VINA</t>
  </si>
  <si>
    <t>SLADKOR</t>
  </si>
  <si>
    <t>ŠT. VZORCA</t>
  </si>
  <si>
    <t>ZAP.ŠT.</t>
  </si>
  <si>
    <t>VINOGRADNIK</t>
  </si>
  <si>
    <t>Jerebič Milan</t>
  </si>
  <si>
    <t>Žnidarič Daniel</t>
  </si>
  <si>
    <t>Horvat Darko</t>
  </si>
  <si>
    <t>Škrget vino</t>
  </si>
  <si>
    <t>Vinogradništvo Horn</t>
  </si>
  <si>
    <t>Šišernik Tomaž</t>
  </si>
  <si>
    <t>Slavič Marjan</t>
  </si>
  <si>
    <t>Ploj Janez</t>
  </si>
  <si>
    <t>Horvat Slavko</t>
  </si>
  <si>
    <t>Voršič Marjan</t>
  </si>
  <si>
    <t>Moravci</t>
  </si>
  <si>
    <t>Stara cesta</t>
  </si>
  <si>
    <t>Cezanjevci</t>
  </si>
  <si>
    <t>Drakovci</t>
  </si>
  <si>
    <t>Hermanci</t>
  </si>
  <si>
    <t>Bodislavci</t>
  </si>
  <si>
    <t>Zvrst</t>
  </si>
  <si>
    <t>Sivi Pinot</t>
  </si>
  <si>
    <t>Chardonnay</t>
  </si>
  <si>
    <t>Rumeni Muškat</t>
  </si>
  <si>
    <t>Laški rizling</t>
  </si>
  <si>
    <t>Šipon</t>
  </si>
  <si>
    <t>Renski rizling</t>
  </si>
  <si>
    <t>Traminec</t>
  </si>
  <si>
    <t>Muškat otonel</t>
  </si>
  <si>
    <t>Sivi pinot</t>
  </si>
  <si>
    <t>Sauvignon</t>
  </si>
  <si>
    <t>Vrbnjak Anton Mira</t>
  </si>
  <si>
    <t>Murščak</t>
  </si>
  <si>
    <t>Lovrec Anton</t>
  </si>
  <si>
    <t>Sobočan Stanislav</t>
  </si>
  <si>
    <t>Mala Nedelja</t>
  </si>
  <si>
    <t>Kšela - Šijanec</t>
  </si>
  <si>
    <t>Vinogradništvo družina Novak</t>
  </si>
  <si>
    <t>Avos Kocuvan</t>
  </si>
  <si>
    <t>Sovjak</t>
  </si>
  <si>
    <t>Rumeni muškat</t>
  </si>
  <si>
    <t>Modri pinot</t>
  </si>
  <si>
    <t>Šipon PT</t>
  </si>
  <si>
    <t>Laški rizling PT</t>
  </si>
  <si>
    <t>Renski rizling PT</t>
  </si>
  <si>
    <t>Traminec PT</t>
  </si>
  <si>
    <t>Renski rizling izbor</t>
  </si>
  <si>
    <t>Traminec izbor</t>
  </si>
  <si>
    <t>Laški rizling Ledeno vino</t>
  </si>
  <si>
    <t>Suhi jagodni izbor Laški rizling</t>
  </si>
  <si>
    <t>rose zvrst</t>
  </si>
  <si>
    <t>ZLATA</t>
  </si>
  <si>
    <t>Filipič Stanislav</t>
  </si>
  <si>
    <t>Družina Zmazek</t>
  </si>
  <si>
    <t>Godemarci</t>
  </si>
  <si>
    <t>Mali Moravčak</t>
  </si>
  <si>
    <t>Družina Kosi</t>
  </si>
  <si>
    <t>Tel.štev.</t>
  </si>
  <si>
    <t>Vinogradništvo horn</t>
  </si>
  <si>
    <t xml:space="preserve">Traminec </t>
  </si>
  <si>
    <t>Žvegler Viljem</t>
  </si>
  <si>
    <t>Sobočan Branko</t>
  </si>
  <si>
    <t>Ritonja Jože</t>
  </si>
  <si>
    <t>Kukovec Ivan</t>
  </si>
  <si>
    <t>Budja Gorazd</t>
  </si>
  <si>
    <t>Lahonci</t>
  </si>
  <si>
    <t>Renski rizling DV</t>
  </si>
  <si>
    <t>Holc - Malek</t>
  </si>
  <si>
    <t>Šabjan Katica</t>
  </si>
  <si>
    <t>Cigula - Lukačič</t>
  </si>
  <si>
    <t>Vinogradništvo Pregrad</t>
  </si>
  <si>
    <t>Cuber</t>
  </si>
  <si>
    <t>Granfola Aleš</t>
  </si>
  <si>
    <t>Filipič Boris</t>
  </si>
  <si>
    <t>Strara cesta</t>
  </si>
  <si>
    <t>Slavič Jožef</t>
  </si>
  <si>
    <t>Radomerščak</t>
  </si>
  <si>
    <t>Zamuda Marko</t>
  </si>
  <si>
    <t xml:space="preserve">Caberne Sauvignon </t>
  </si>
  <si>
    <t>Vida Damijan</t>
  </si>
  <si>
    <t>Čentiba</t>
  </si>
  <si>
    <t>Kovačič Borut</t>
  </si>
  <si>
    <t>Caberne Sauvignon</t>
  </si>
  <si>
    <t>Zadravec - Krajnc</t>
  </si>
  <si>
    <t>Ficko Anton Marija</t>
  </si>
  <si>
    <t>Murski Vrh</t>
  </si>
  <si>
    <t>Ocenjevanje vin MALA NEDELJA, 23. marec 2017 - rezultati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</si>
</sst>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0"/>
    <numFmt numFmtId="184" formatCode="0.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11" borderId="8" applyNumberFormat="0" applyAlignment="0" applyProtection="0"/>
    <xf numFmtId="0" fontId="26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8" applyNumberFormat="0" applyAlignment="0" applyProtection="0"/>
    <xf numFmtId="0" fontId="28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3" fillId="12" borderId="0" xfId="0" applyFont="1" applyFill="1" applyAlignment="1" applyProtection="1">
      <alignment horizontal="center"/>
      <protection hidden="1"/>
    </xf>
    <xf numFmtId="0" fontId="2" fillId="18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6" borderId="0" xfId="0" applyFill="1" applyAlignment="1">
      <alignment/>
    </xf>
    <xf numFmtId="0" fontId="3" fillId="19" borderId="0" xfId="0" applyFont="1" applyFill="1" applyAlignment="1" applyProtection="1">
      <alignment horizontal="center"/>
      <protection hidden="1"/>
    </xf>
    <xf numFmtId="0" fontId="3" fillId="19" borderId="0" xfId="0" applyFont="1" applyFill="1" applyAlignment="1">
      <alignment horizontal="center"/>
    </xf>
    <xf numFmtId="0" fontId="2" fillId="18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>
      <alignment horizontal="center"/>
    </xf>
    <xf numFmtId="2" fontId="4" fillId="10" borderId="0" xfId="0" applyNumberFormat="1" applyFont="1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11" borderId="0" xfId="0" applyNumberFormat="1" applyFont="1" applyFill="1" applyAlignment="1">
      <alignment/>
    </xf>
    <xf numFmtId="2" fontId="5" fillId="11" borderId="0" xfId="0" applyNumberFormat="1" applyFont="1" applyFill="1" applyAlignment="1">
      <alignment/>
    </xf>
    <xf numFmtId="2" fontId="2" fillId="10" borderId="0" xfId="0" applyNumberFormat="1" applyFont="1" applyFill="1" applyAlignment="1">
      <alignment horizontal="center"/>
    </xf>
    <xf numFmtId="2" fontId="2" fillId="10" borderId="0" xfId="0" applyNumberFormat="1" applyFont="1" applyFill="1" applyAlignment="1" applyProtection="1">
      <alignment horizontal="center"/>
      <protection hidden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 hidden="1"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 applyProtection="1">
      <alignment horizontal="center"/>
      <protection hidden="1"/>
    </xf>
    <xf numFmtId="2" fontId="5" fillId="0" borderId="10" xfId="0" applyNumberFormat="1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hidden="1"/>
    </xf>
    <xf numFmtId="2" fontId="5" fillId="0" borderId="0" xfId="0" applyNumberFormat="1" applyFont="1" applyFill="1" applyAlignment="1" applyProtection="1">
      <alignment horizontal="center"/>
      <protection hidden="1"/>
    </xf>
    <xf numFmtId="0" fontId="5" fillId="0" borderId="12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 applyProtection="1">
      <alignment horizontal="center"/>
      <protection hidden="1"/>
    </xf>
    <xf numFmtId="2" fontId="0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1" fontId="5" fillId="0" borderId="15" xfId="0" applyNumberFormat="1" applyFont="1" applyFill="1" applyBorder="1" applyAlignment="1" applyProtection="1">
      <alignment horizontal="center"/>
      <protection hidden="1"/>
    </xf>
    <xf numFmtId="2" fontId="5" fillId="0" borderId="15" xfId="0" applyNumberFormat="1" applyFont="1" applyFill="1" applyBorder="1" applyAlignment="1" applyProtection="1">
      <alignment horizontal="center"/>
      <protection hidden="1"/>
    </xf>
    <xf numFmtId="2" fontId="5" fillId="0" borderId="16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>
      <alignment/>
    </xf>
    <xf numFmtId="2" fontId="5" fillId="0" borderId="18" xfId="0" applyNumberFormat="1" applyFont="1" applyFill="1" applyBorder="1" applyAlignment="1" applyProtection="1">
      <alignment horizontal="center"/>
      <protection hidden="1"/>
    </xf>
    <xf numFmtId="0" fontId="0" fillId="0" borderId="19" xfId="0" applyFont="1" applyBorder="1" applyAlignment="1">
      <alignment/>
    </xf>
    <xf numFmtId="2" fontId="5" fillId="0" borderId="20" xfId="0" applyNumberFormat="1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right"/>
      <protection hidden="1"/>
    </xf>
    <xf numFmtId="0" fontId="0" fillId="0" borderId="21" xfId="0" applyFont="1" applyFill="1" applyBorder="1" applyAlignment="1" applyProtection="1">
      <alignment horizontal="right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2" fontId="0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 applyProtection="1">
      <alignment horizontal="center"/>
      <protection hidden="1"/>
    </xf>
    <xf numFmtId="2" fontId="5" fillId="0" borderId="23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24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" sqref="G3"/>
    </sheetView>
  </sheetViews>
  <sheetFormatPr defaultColWidth="8.8515625" defaultRowHeight="12.75"/>
  <cols>
    <col min="1" max="1" width="8.8515625" style="34" hidden="1" customWidth="1"/>
    <col min="2" max="2" width="8.28125" style="35" customWidth="1"/>
    <col min="3" max="3" width="34.57421875" style="34" customWidth="1"/>
    <col min="4" max="4" width="28.421875" style="36" customWidth="1"/>
    <col min="5" max="5" width="5.8515625" style="37" hidden="1" customWidth="1"/>
    <col min="6" max="6" width="29.28125" style="38" customWidth="1"/>
    <col min="7" max="7" width="8.28125" style="38" customWidth="1"/>
    <col min="8" max="8" width="19.57421875" style="38" customWidth="1"/>
    <col min="9" max="9" width="9.8515625" style="39" customWidth="1"/>
    <col min="10" max="13" width="9.140625" style="39" customWidth="1"/>
    <col min="14" max="14" width="10.421875" style="40" customWidth="1"/>
    <col min="15" max="15" width="15.8515625" style="40" customWidth="1"/>
    <col min="16" max="16" width="12.28125" style="41" customWidth="1"/>
    <col min="17" max="21" width="8.8515625" style="34" customWidth="1"/>
    <col min="22" max="22" width="9.140625" style="42" customWidth="1"/>
    <col min="23" max="24" width="8.8515625" style="34" customWidth="1"/>
    <col min="25" max="25" width="9.57421875" style="34" customWidth="1"/>
    <col min="26" max="16384" width="8.8515625" style="34" customWidth="1"/>
  </cols>
  <sheetData>
    <row r="3" ht="20.25">
      <c r="C3" s="27" t="s">
        <v>152</v>
      </c>
    </row>
    <row r="4" ht="12.75">
      <c r="C4" s="43"/>
    </row>
    <row r="5" ht="12.75">
      <c r="N5" s="31"/>
    </row>
    <row r="6" spans="6:14" ht="13.5" thickBot="1">
      <c r="F6" s="44" t="s">
        <v>42</v>
      </c>
      <c r="G6" s="45"/>
      <c r="H6" s="45"/>
      <c r="I6" s="46">
        <f>AVERAGE(I8:I109)</f>
        <v>17.74117647058823</v>
      </c>
      <c r="J6" s="46">
        <f>AVERAGE(J8:J109)</f>
        <v>17.6235294117647</v>
      </c>
      <c r="K6" s="46">
        <f>AVERAGE(K8:K109)</f>
        <v>17.86323529411765</v>
      </c>
      <c r="L6" s="46">
        <f>AVERAGE(L8:L109)</f>
        <v>17.754411764705875</v>
      </c>
      <c r="M6" s="46">
        <f>AVERAGE(M8:M109)</f>
        <v>17.582352941176467</v>
      </c>
      <c r="N6" s="63">
        <f>AVERAGE(N8:N83)</f>
        <v>18.09333333333333</v>
      </c>
    </row>
    <row r="7" spans="1:16" ht="13.5" thickBot="1">
      <c r="A7" s="56" t="s">
        <v>68</v>
      </c>
      <c r="B7" s="73" t="s">
        <v>43</v>
      </c>
      <c r="C7" s="74" t="s">
        <v>69</v>
      </c>
      <c r="D7" s="74" t="s">
        <v>40</v>
      </c>
      <c r="E7" s="74" t="s">
        <v>0</v>
      </c>
      <c r="F7" s="74" t="s">
        <v>41</v>
      </c>
      <c r="G7" s="74" t="s">
        <v>1</v>
      </c>
      <c r="H7" s="74" t="s">
        <v>2</v>
      </c>
      <c r="I7" s="75">
        <v>1</v>
      </c>
      <c r="J7" s="75">
        <v>2</v>
      </c>
      <c r="K7" s="75">
        <v>3</v>
      </c>
      <c r="L7" s="75">
        <v>4</v>
      </c>
      <c r="M7" s="75">
        <v>5</v>
      </c>
      <c r="N7" s="76" t="s">
        <v>36</v>
      </c>
      <c r="O7" s="77" t="s">
        <v>37</v>
      </c>
      <c r="P7" s="33" t="s">
        <v>123</v>
      </c>
    </row>
    <row r="8" spans="1:22" ht="12.75">
      <c r="A8" s="48"/>
      <c r="B8" s="78">
        <v>58</v>
      </c>
      <c r="C8" s="68" t="s">
        <v>100</v>
      </c>
      <c r="D8" s="69" t="s">
        <v>80</v>
      </c>
      <c r="E8" s="70">
        <v>1</v>
      </c>
      <c r="F8" s="69" t="s">
        <v>86</v>
      </c>
      <c r="G8" s="70">
        <v>2016</v>
      </c>
      <c r="H8" s="69">
        <v>33</v>
      </c>
      <c r="I8" s="71">
        <v>18.1</v>
      </c>
      <c r="J8" s="71">
        <v>18.3</v>
      </c>
      <c r="K8" s="71">
        <v>18.3</v>
      </c>
      <c r="L8" s="71">
        <v>18.2</v>
      </c>
      <c r="M8" s="71">
        <v>18.2</v>
      </c>
      <c r="N8" s="72">
        <f aca="true" t="shared" si="0" ref="N8:N42">IF((SUM(I8:M8)-MAX(I8:M8)-MIN(I8:M8))/(COUNT(I8:M8)-2)&gt;16,(SUM(I8:M8)-MAX(I8:M8)-MIN(I8:M8))/(COUNT(I8:M8)-2),"")</f>
        <v>18.233333333333338</v>
      </c>
      <c r="O8" s="79" t="str">
        <f aca="true" t="shared" si="1" ref="O8:O42">IF(N8="","",IF(N8&lt;=16,"",(IF(N8&lt;18.01,"SREBRNA",(IF(N8&lt;18.8,"ZLATA",(IF(N8&gt;=18.8,"VELIKA ZLATA"))))))))</f>
        <v>ZLATA</v>
      </c>
      <c r="P8" s="41">
        <v>41225051</v>
      </c>
      <c r="V8" s="32"/>
    </row>
    <row r="9" spans="1:22" ht="12.75">
      <c r="A9" s="48">
        <v>19</v>
      </c>
      <c r="B9" s="80">
        <v>9</v>
      </c>
      <c r="C9" s="49" t="s">
        <v>126</v>
      </c>
      <c r="D9" s="50" t="s">
        <v>80</v>
      </c>
      <c r="E9" s="51">
        <f>VLOOKUP(F9,List3!A$1:B$31,2)</f>
        <v>1</v>
      </c>
      <c r="F9" s="50" t="s">
        <v>86</v>
      </c>
      <c r="G9" s="51">
        <v>2016</v>
      </c>
      <c r="H9" s="50">
        <v>36</v>
      </c>
      <c r="I9" s="29">
        <v>18.3</v>
      </c>
      <c r="J9" s="29">
        <v>18.3</v>
      </c>
      <c r="K9" s="29">
        <v>18.2</v>
      </c>
      <c r="L9" s="29">
        <v>18.2</v>
      </c>
      <c r="M9" s="29">
        <v>18.2</v>
      </c>
      <c r="N9" s="47">
        <f t="shared" si="0"/>
        <v>18.233333333333334</v>
      </c>
      <c r="O9" s="81" t="str">
        <f t="shared" si="1"/>
        <v>ZLATA</v>
      </c>
      <c r="V9" s="32"/>
    </row>
    <row r="10" spans="1:22" ht="12.75">
      <c r="A10" s="48"/>
      <c r="B10" s="80">
        <v>14</v>
      </c>
      <c r="C10" s="49" t="s">
        <v>134</v>
      </c>
      <c r="D10" s="50" t="s">
        <v>80</v>
      </c>
      <c r="E10" s="51">
        <v>1</v>
      </c>
      <c r="F10" s="50" t="s">
        <v>86</v>
      </c>
      <c r="G10" s="51">
        <v>2016</v>
      </c>
      <c r="H10" s="50">
        <v>28</v>
      </c>
      <c r="I10" s="28">
        <v>18.2</v>
      </c>
      <c r="J10" s="28">
        <v>18</v>
      </c>
      <c r="K10" s="28">
        <v>18.2</v>
      </c>
      <c r="L10" s="28">
        <v>18.2</v>
      </c>
      <c r="M10" s="28">
        <v>18.1</v>
      </c>
      <c r="N10" s="47">
        <f t="shared" si="0"/>
        <v>18.16666666666667</v>
      </c>
      <c r="O10" s="81" t="str">
        <f t="shared" si="1"/>
        <v>ZLATA</v>
      </c>
      <c r="V10" s="32"/>
    </row>
    <row r="11" spans="1:22" ht="12.75">
      <c r="A11" s="48"/>
      <c r="B11" s="80">
        <v>49</v>
      </c>
      <c r="C11" s="49" t="s">
        <v>118</v>
      </c>
      <c r="D11" s="50" t="s">
        <v>80</v>
      </c>
      <c r="E11" s="51">
        <v>1</v>
      </c>
      <c r="F11" s="50" t="s">
        <v>86</v>
      </c>
      <c r="G11" s="51">
        <v>2016</v>
      </c>
      <c r="H11" s="50">
        <v>30</v>
      </c>
      <c r="I11" s="28">
        <v>18.2</v>
      </c>
      <c r="J11" s="28">
        <v>17.9</v>
      </c>
      <c r="K11" s="28">
        <v>18.1</v>
      </c>
      <c r="L11" s="28">
        <v>18.2</v>
      </c>
      <c r="M11" s="28">
        <v>18.1</v>
      </c>
      <c r="N11" s="47">
        <f t="shared" si="0"/>
        <v>18.133333333333333</v>
      </c>
      <c r="O11" s="81" t="str">
        <f t="shared" si="1"/>
        <v>ZLATA</v>
      </c>
      <c r="U11" s="32"/>
      <c r="V11" s="34"/>
    </row>
    <row r="12" spans="1:22" ht="12.75">
      <c r="A12" s="48"/>
      <c r="B12" s="80">
        <v>45</v>
      </c>
      <c r="C12" s="49" t="s">
        <v>79</v>
      </c>
      <c r="D12" s="50" t="s">
        <v>85</v>
      </c>
      <c r="E12" s="51">
        <v>1</v>
      </c>
      <c r="F12" s="50" t="s">
        <v>86</v>
      </c>
      <c r="G12" s="51">
        <v>2016</v>
      </c>
      <c r="H12" s="50">
        <v>30</v>
      </c>
      <c r="I12" s="28">
        <v>18.2</v>
      </c>
      <c r="J12" s="28">
        <v>18.1</v>
      </c>
      <c r="K12" s="28">
        <v>18.1</v>
      </c>
      <c r="L12" s="28">
        <v>18.2</v>
      </c>
      <c r="M12" s="28">
        <v>17.9</v>
      </c>
      <c r="N12" s="47">
        <f t="shared" si="0"/>
        <v>18.133333333333333</v>
      </c>
      <c r="O12" s="81" t="str">
        <f t="shared" si="1"/>
        <v>ZLATA</v>
      </c>
      <c r="V12" s="32"/>
    </row>
    <row r="13" spans="1:22" ht="12.75">
      <c r="A13" s="48"/>
      <c r="B13" s="80">
        <v>7</v>
      </c>
      <c r="C13" s="49" t="s">
        <v>72</v>
      </c>
      <c r="D13" s="50" t="s">
        <v>80</v>
      </c>
      <c r="E13" s="51">
        <f>VLOOKUP(F13,List3!A$1:B$31,2)</f>
        <v>1</v>
      </c>
      <c r="F13" s="50" t="s">
        <v>86</v>
      </c>
      <c r="G13" s="51">
        <v>2016</v>
      </c>
      <c r="H13" s="50">
        <v>35</v>
      </c>
      <c r="I13" s="28">
        <v>18.2</v>
      </c>
      <c r="J13" s="28">
        <v>18</v>
      </c>
      <c r="K13" s="28">
        <v>18.2</v>
      </c>
      <c r="L13" s="28">
        <v>18</v>
      </c>
      <c r="M13" s="28">
        <v>18.1</v>
      </c>
      <c r="N13" s="47">
        <f t="shared" si="0"/>
        <v>18.099999999999998</v>
      </c>
      <c r="O13" s="81" t="str">
        <f t="shared" si="1"/>
        <v>ZLATA</v>
      </c>
      <c r="P13" s="41">
        <v>41945733</v>
      </c>
      <c r="V13" s="32"/>
    </row>
    <row r="14" spans="1:22" ht="12.75">
      <c r="A14" s="48">
        <v>4</v>
      </c>
      <c r="B14" s="80">
        <v>36</v>
      </c>
      <c r="C14" s="49" t="s">
        <v>122</v>
      </c>
      <c r="D14" s="50" t="s">
        <v>81</v>
      </c>
      <c r="E14" s="51">
        <f>VLOOKUP(F14,List3!A$1:B$31,2)</f>
        <v>1</v>
      </c>
      <c r="F14" s="50" t="s">
        <v>86</v>
      </c>
      <c r="G14" s="51">
        <v>2016</v>
      </c>
      <c r="H14" s="50">
        <v>28</v>
      </c>
      <c r="I14" s="28">
        <v>18</v>
      </c>
      <c r="J14" s="28">
        <v>17.1</v>
      </c>
      <c r="K14" s="28">
        <v>18.1</v>
      </c>
      <c r="L14" s="28">
        <v>18.1</v>
      </c>
      <c r="M14" s="28">
        <v>18.2</v>
      </c>
      <c r="N14" s="47">
        <f t="shared" si="0"/>
        <v>18.06666666666667</v>
      </c>
      <c r="O14" s="81" t="str">
        <f t="shared" si="1"/>
        <v>ZLATA</v>
      </c>
      <c r="P14" s="41">
        <v>51673105</v>
      </c>
      <c r="U14" s="32"/>
      <c r="V14" s="34"/>
    </row>
    <row r="15" spans="1:22" ht="12.75">
      <c r="A15" s="48"/>
      <c r="B15" s="80">
        <v>46</v>
      </c>
      <c r="C15" s="49" t="s">
        <v>130</v>
      </c>
      <c r="D15" s="50" t="s">
        <v>131</v>
      </c>
      <c r="E15" s="51">
        <v>1</v>
      </c>
      <c r="F15" s="50" t="s">
        <v>86</v>
      </c>
      <c r="G15" s="51">
        <v>2016</v>
      </c>
      <c r="H15" s="50">
        <v>32</v>
      </c>
      <c r="I15" s="28">
        <v>18.2</v>
      </c>
      <c r="J15" s="28">
        <v>18</v>
      </c>
      <c r="K15" s="28">
        <v>18</v>
      </c>
      <c r="L15" s="28">
        <v>18.1</v>
      </c>
      <c r="M15" s="28">
        <v>17.8</v>
      </c>
      <c r="N15" s="47">
        <f t="shared" si="0"/>
        <v>18.033333333333335</v>
      </c>
      <c r="O15" s="81" t="str">
        <f t="shared" si="1"/>
        <v>ZLATA</v>
      </c>
      <c r="P15" s="41">
        <v>31717131</v>
      </c>
      <c r="V15" s="32"/>
    </row>
    <row r="16" spans="1:22" ht="12.75">
      <c r="A16" s="48">
        <v>7</v>
      </c>
      <c r="B16" s="80">
        <v>37</v>
      </c>
      <c r="C16" s="49" t="s">
        <v>102</v>
      </c>
      <c r="D16" s="50" t="s">
        <v>83</v>
      </c>
      <c r="E16" s="51">
        <f>VLOOKUP(F16,List3!A$1:B$31,2)</f>
        <v>1</v>
      </c>
      <c r="F16" s="50" t="s">
        <v>86</v>
      </c>
      <c r="G16" s="51">
        <v>2016</v>
      </c>
      <c r="H16" s="50">
        <v>29</v>
      </c>
      <c r="I16" s="28">
        <v>18.2</v>
      </c>
      <c r="J16" s="28">
        <v>18.1</v>
      </c>
      <c r="K16" s="28">
        <v>17.8</v>
      </c>
      <c r="L16" s="28">
        <v>18.1</v>
      </c>
      <c r="M16" s="28">
        <v>17.6</v>
      </c>
      <c r="N16" s="47">
        <f t="shared" si="0"/>
        <v>17.999999999999993</v>
      </c>
      <c r="O16" s="81" t="str">
        <f t="shared" si="1"/>
        <v>SREBRNA</v>
      </c>
      <c r="P16" s="41">
        <v>41439593</v>
      </c>
      <c r="V16" s="32"/>
    </row>
    <row r="17" spans="1:22" ht="12.75">
      <c r="A17" s="48"/>
      <c r="B17" s="80">
        <v>41</v>
      </c>
      <c r="C17" s="49" t="s">
        <v>143</v>
      </c>
      <c r="D17" s="50" t="s">
        <v>142</v>
      </c>
      <c r="E17" s="51">
        <f>VLOOKUP(F17,List3!A$1:B$31,2)</f>
        <v>1</v>
      </c>
      <c r="F17" s="50" t="s">
        <v>86</v>
      </c>
      <c r="G17" s="51">
        <v>2016</v>
      </c>
      <c r="H17" s="50">
        <v>31</v>
      </c>
      <c r="I17" s="28">
        <v>18.1</v>
      </c>
      <c r="J17" s="28">
        <v>18</v>
      </c>
      <c r="K17" s="28">
        <v>17.7</v>
      </c>
      <c r="L17" s="28">
        <v>18.2</v>
      </c>
      <c r="M17" s="28">
        <v>17.7</v>
      </c>
      <c r="N17" s="47">
        <f t="shared" si="0"/>
        <v>17.933333333333334</v>
      </c>
      <c r="O17" s="81" t="str">
        <f t="shared" si="1"/>
        <v>SREBRNA</v>
      </c>
      <c r="V17" s="32"/>
    </row>
    <row r="18" spans="1:22" ht="12.75">
      <c r="A18" s="48"/>
      <c r="B18" s="80">
        <v>21</v>
      </c>
      <c r="C18" s="49" t="s">
        <v>75</v>
      </c>
      <c r="D18" s="50" t="s">
        <v>101</v>
      </c>
      <c r="E18" s="51">
        <v>1</v>
      </c>
      <c r="F18" s="50" t="s">
        <v>86</v>
      </c>
      <c r="G18" s="51">
        <v>2016</v>
      </c>
      <c r="H18" s="50">
        <v>30</v>
      </c>
      <c r="I18" s="28">
        <v>18.1</v>
      </c>
      <c r="J18" s="28">
        <v>18.2</v>
      </c>
      <c r="K18" s="28">
        <v>17.5</v>
      </c>
      <c r="L18" s="28">
        <v>18.1</v>
      </c>
      <c r="M18" s="28">
        <v>17.3</v>
      </c>
      <c r="N18" s="47">
        <f t="shared" si="0"/>
        <v>17.900000000000002</v>
      </c>
      <c r="O18" s="81" t="str">
        <f t="shared" si="1"/>
        <v>SREBRNA</v>
      </c>
      <c r="V18" s="32"/>
    </row>
    <row r="19" spans="1:22" ht="12.75">
      <c r="A19" s="48"/>
      <c r="B19" s="80">
        <v>24</v>
      </c>
      <c r="C19" s="49" t="s">
        <v>139</v>
      </c>
      <c r="D19" s="50" t="s">
        <v>80</v>
      </c>
      <c r="E19" s="51">
        <v>1</v>
      </c>
      <c r="F19" s="50" t="s">
        <v>86</v>
      </c>
      <c r="G19" s="51">
        <v>2016</v>
      </c>
      <c r="H19" s="50">
        <v>28</v>
      </c>
      <c r="I19" s="28">
        <v>17.9</v>
      </c>
      <c r="J19" s="28">
        <v>17.9</v>
      </c>
      <c r="K19" s="28">
        <v>17.3</v>
      </c>
      <c r="L19" s="28">
        <v>18.2</v>
      </c>
      <c r="M19" s="28">
        <v>17.9</v>
      </c>
      <c r="N19" s="47">
        <f t="shared" si="0"/>
        <v>17.899999999999995</v>
      </c>
      <c r="O19" s="81" t="str">
        <f t="shared" si="1"/>
        <v>SREBRNA</v>
      </c>
      <c r="V19" s="32"/>
    </row>
    <row r="20" spans="1:22" ht="12.75">
      <c r="A20" s="48">
        <v>2</v>
      </c>
      <c r="B20" s="80">
        <v>13</v>
      </c>
      <c r="C20" s="49" t="s">
        <v>133</v>
      </c>
      <c r="D20" s="50" t="s">
        <v>80</v>
      </c>
      <c r="E20" s="51">
        <f>VLOOKUP(F20,List3!A$1:B$31,2)</f>
        <v>1</v>
      </c>
      <c r="F20" s="50" t="s">
        <v>86</v>
      </c>
      <c r="G20" s="51">
        <v>2016</v>
      </c>
      <c r="H20" s="50">
        <v>30</v>
      </c>
      <c r="I20" s="29">
        <v>17.4</v>
      </c>
      <c r="J20" s="29">
        <v>17.8</v>
      </c>
      <c r="K20" s="29">
        <v>17.9</v>
      </c>
      <c r="L20" s="29">
        <v>17.8</v>
      </c>
      <c r="M20" s="29">
        <v>17.8</v>
      </c>
      <c r="N20" s="47">
        <f t="shared" si="0"/>
        <v>17.800000000000004</v>
      </c>
      <c r="O20" s="81" t="str">
        <f t="shared" si="1"/>
        <v>SREBRNA</v>
      </c>
      <c r="P20" s="41">
        <v>41206630</v>
      </c>
      <c r="V20" s="32"/>
    </row>
    <row r="21" spans="1:22" ht="12.75">
      <c r="A21" s="48">
        <v>16</v>
      </c>
      <c r="B21" s="80">
        <v>19</v>
      </c>
      <c r="C21" s="49" t="s">
        <v>71</v>
      </c>
      <c r="D21" s="50" t="s">
        <v>80</v>
      </c>
      <c r="E21" s="51">
        <f>VLOOKUP(F21,List3!A$1:B$31,2)</f>
        <v>1</v>
      </c>
      <c r="F21" s="50" t="s">
        <v>86</v>
      </c>
      <c r="G21" s="51">
        <v>2016</v>
      </c>
      <c r="H21" s="50">
        <v>30</v>
      </c>
      <c r="I21" s="28">
        <v>17.5</v>
      </c>
      <c r="J21" s="28">
        <v>17.7</v>
      </c>
      <c r="K21" s="28">
        <v>18.2</v>
      </c>
      <c r="L21" s="28">
        <v>18</v>
      </c>
      <c r="M21" s="28">
        <v>17.2</v>
      </c>
      <c r="N21" s="47">
        <f t="shared" si="0"/>
        <v>17.733333333333334</v>
      </c>
      <c r="O21" s="81" t="str">
        <f t="shared" si="1"/>
        <v>SREBRNA</v>
      </c>
      <c r="U21" s="32"/>
      <c r="V21" s="34"/>
    </row>
    <row r="22" spans="1:22" ht="12.75">
      <c r="A22" s="48"/>
      <c r="B22" s="80">
        <v>17</v>
      </c>
      <c r="C22" s="49" t="s">
        <v>135</v>
      </c>
      <c r="D22" s="50" t="s">
        <v>80</v>
      </c>
      <c r="E22" s="51">
        <v>1</v>
      </c>
      <c r="F22" s="50" t="s">
        <v>86</v>
      </c>
      <c r="G22" s="51">
        <v>2016</v>
      </c>
      <c r="H22" s="50">
        <v>27</v>
      </c>
      <c r="I22" s="28">
        <v>17.7</v>
      </c>
      <c r="J22" s="28">
        <v>17.5</v>
      </c>
      <c r="K22" s="28">
        <v>17.9</v>
      </c>
      <c r="L22" s="28">
        <v>17.9</v>
      </c>
      <c r="M22" s="28">
        <v>17.6</v>
      </c>
      <c r="N22" s="47">
        <f t="shared" si="0"/>
        <v>17.73333333333333</v>
      </c>
      <c r="O22" s="81" t="str">
        <f t="shared" si="1"/>
        <v>SREBRNA</v>
      </c>
      <c r="V22" s="32"/>
    </row>
    <row r="23" spans="1:22" ht="12.75">
      <c r="A23" s="48"/>
      <c r="B23" s="80">
        <v>35</v>
      </c>
      <c r="C23" s="49" t="s">
        <v>78</v>
      </c>
      <c r="D23" s="50" t="s">
        <v>80</v>
      </c>
      <c r="E23" s="51">
        <v>1</v>
      </c>
      <c r="F23" s="50" t="s">
        <v>86</v>
      </c>
      <c r="G23" s="51">
        <v>2016</v>
      </c>
      <c r="H23" s="50">
        <v>27</v>
      </c>
      <c r="I23" s="28">
        <v>17.8</v>
      </c>
      <c r="J23" s="28">
        <v>17.2</v>
      </c>
      <c r="K23" s="28">
        <v>17.6</v>
      </c>
      <c r="L23" s="28">
        <v>17.6</v>
      </c>
      <c r="M23" s="28">
        <v>17.8</v>
      </c>
      <c r="N23" s="47">
        <f t="shared" si="0"/>
        <v>17.666666666666668</v>
      </c>
      <c r="O23" s="81" t="str">
        <f t="shared" si="1"/>
        <v>SREBRNA</v>
      </c>
      <c r="V23" s="32"/>
    </row>
    <row r="24" spans="1:22" ht="12.75">
      <c r="A24" s="48">
        <v>10</v>
      </c>
      <c r="B24" s="80">
        <v>12</v>
      </c>
      <c r="C24" s="49" t="s">
        <v>99</v>
      </c>
      <c r="D24" s="50" t="s">
        <v>121</v>
      </c>
      <c r="E24" s="51">
        <f>VLOOKUP(F24,List3!A$1:B$31,2)</f>
        <v>1</v>
      </c>
      <c r="F24" s="50" t="s">
        <v>86</v>
      </c>
      <c r="G24" s="51">
        <v>2016</v>
      </c>
      <c r="H24" s="50">
        <v>28</v>
      </c>
      <c r="I24" s="28">
        <v>17.3</v>
      </c>
      <c r="J24" s="28">
        <v>17.5</v>
      </c>
      <c r="K24" s="28">
        <v>17.8</v>
      </c>
      <c r="L24" s="28">
        <v>18.1</v>
      </c>
      <c r="M24" s="28">
        <v>17.6</v>
      </c>
      <c r="N24" s="47">
        <f t="shared" si="0"/>
        <v>17.63333333333333</v>
      </c>
      <c r="O24" s="81" t="str">
        <f t="shared" si="1"/>
        <v>SREBRNA</v>
      </c>
      <c r="P24" s="41">
        <v>1735295462</v>
      </c>
      <c r="V24" s="32"/>
    </row>
    <row r="25" spans="1:22" ht="12.75">
      <c r="A25" s="48">
        <v>1</v>
      </c>
      <c r="B25" s="80">
        <v>47</v>
      </c>
      <c r="C25" s="49" t="s">
        <v>97</v>
      </c>
      <c r="D25" s="50" t="s">
        <v>98</v>
      </c>
      <c r="E25" s="51">
        <v>1</v>
      </c>
      <c r="F25" s="50" t="s">
        <v>86</v>
      </c>
      <c r="G25" s="51">
        <v>2016</v>
      </c>
      <c r="H25" s="50">
        <v>27</v>
      </c>
      <c r="I25" s="28">
        <v>17.4</v>
      </c>
      <c r="J25" s="28">
        <v>17.8</v>
      </c>
      <c r="K25" s="28">
        <v>17.2</v>
      </c>
      <c r="L25" s="28">
        <v>12</v>
      </c>
      <c r="M25" s="28">
        <v>17.7</v>
      </c>
      <c r="N25" s="47">
        <f t="shared" si="0"/>
        <v>17.433333333333337</v>
      </c>
      <c r="O25" s="81" t="str">
        <f t="shared" si="1"/>
        <v>SREBRNA</v>
      </c>
      <c r="V25" s="32"/>
    </row>
    <row r="26" spans="1:22" ht="12.75">
      <c r="A26" s="48"/>
      <c r="B26" s="80">
        <v>16</v>
      </c>
      <c r="C26" s="49" t="s">
        <v>70</v>
      </c>
      <c r="D26" s="50" t="s">
        <v>80</v>
      </c>
      <c r="E26" s="51">
        <v>1</v>
      </c>
      <c r="F26" s="50" t="s">
        <v>86</v>
      </c>
      <c r="G26" s="51">
        <v>2016</v>
      </c>
      <c r="H26" s="50">
        <v>28</v>
      </c>
      <c r="I26" s="28">
        <v>17.4</v>
      </c>
      <c r="J26" s="28">
        <v>12</v>
      </c>
      <c r="K26" s="28">
        <v>17</v>
      </c>
      <c r="L26" s="28">
        <v>17.7</v>
      </c>
      <c r="M26" s="28">
        <v>17.7</v>
      </c>
      <c r="N26" s="47">
        <f t="shared" si="0"/>
        <v>17.366666666666664</v>
      </c>
      <c r="O26" s="81" t="str">
        <f t="shared" si="1"/>
        <v>SREBRNA</v>
      </c>
      <c r="V26" s="32"/>
    </row>
    <row r="27" spans="1:22" ht="12.75">
      <c r="A27" s="48">
        <v>8</v>
      </c>
      <c r="B27" s="80">
        <v>63</v>
      </c>
      <c r="C27" s="49" t="s">
        <v>149</v>
      </c>
      <c r="D27" s="50" t="s">
        <v>101</v>
      </c>
      <c r="E27" s="51">
        <f>VLOOKUP(F27,List3!A$1:B$31,2)</f>
        <v>1</v>
      </c>
      <c r="F27" s="50" t="s">
        <v>86</v>
      </c>
      <c r="G27" s="51">
        <v>2016</v>
      </c>
      <c r="H27" s="50">
        <v>28</v>
      </c>
      <c r="I27" s="28">
        <v>17</v>
      </c>
      <c r="J27" s="28">
        <v>18.1</v>
      </c>
      <c r="K27" s="28">
        <v>17.2</v>
      </c>
      <c r="L27" s="28">
        <v>17.6</v>
      </c>
      <c r="M27" s="28">
        <v>12</v>
      </c>
      <c r="N27" s="47">
        <f t="shared" si="0"/>
        <v>17.26666666666667</v>
      </c>
      <c r="O27" s="81" t="str">
        <f t="shared" si="1"/>
        <v>SREBRNA</v>
      </c>
      <c r="P27" s="41">
        <v>31233445</v>
      </c>
      <c r="V27" s="32"/>
    </row>
    <row r="28" spans="1:22" ht="12.75">
      <c r="A28" s="48">
        <v>5</v>
      </c>
      <c r="B28" s="80"/>
      <c r="C28" s="52"/>
      <c r="D28" s="51"/>
      <c r="E28" s="51"/>
      <c r="F28" s="53"/>
      <c r="G28" s="51"/>
      <c r="H28" s="50"/>
      <c r="I28" s="28"/>
      <c r="J28" s="28"/>
      <c r="K28" s="28"/>
      <c r="L28" s="28"/>
      <c r="M28" s="28"/>
      <c r="N28" s="47">
        <f t="shared" si="0"/>
      </c>
      <c r="O28" s="81">
        <f t="shared" si="1"/>
      </c>
      <c r="V28" s="32"/>
    </row>
    <row r="29" spans="1:22" ht="12.75">
      <c r="A29" s="48">
        <v>9</v>
      </c>
      <c r="B29" s="80">
        <v>26</v>
      </c>
      <c r="C29" s="49" t="s">
        <v>139</v>
      </c>
      <c r="D29" s="50" t="s">
        <v>80</v>
      </c>
      <c r="E29" s="51">
        <v>2</v>
      </c>
      <c r="F29" s="50" t="s">
        <v>91</v>
      </c>
      <c r="G29" s="51">
        <v>2016</v>
      </c>
      <c r="H29" s="50">
        <v>27</v>
      </c>
      <c r="I29" s="28">
        <v>18.3</v>
      </c>
      <c r="J29" s="28">
        <v>18.2</v>
      </c>
      <c r="K29" s="28">
        <v>18.1</v>
      </c>
      <c r="L29" s="28">
        <v>17.9</v>
      </c>
      <c r="M29" s="28">
        <v>18.3</v>
      </c>
      <c r="N29" s="47">
        <f t="shared" si="0"/>
        <v>18.2</v>
      </c>
      <c r="O29" s="81" t="str">
        <f t="shared" si="1"/>
        <v>ZLATA</v>
      </c>
      <c r="V29" s="32"/>
    </row>
    <row r="30" spans="1:22" ht="12.75">
      <c r="A30" s="48">
        <v>17</v>
      </c>
      <c r="B30" s="80">
        <v>43</v>
      </c>
      <c r="C30" s="49" t="s">
        <v>77</v>
      </c>
      <c r="D30" s="50" t="s">
        <v>80</v>
      </c>
      <c r="E30" s="51">
        <v>2</v>
      </c>
      <c r="F30" s="50" t="s">
        <v>91</v>
      </c>
      <c r="G30" s="51">
        <v>2016</v>
      </c>
      <c r="H30" s="50">
        <v>32</v>
      </c>
      <c r="I30" s="28">
        <v>18.1</v>
      </c>
      <c r="J30" s="28">
        <v>18.3</v>
      </c>
      <c r="K30" s="28">
        <v>18.3</v>
      </c>
      <c r="L30" s="28">
        <v>18.2</v>
      </c>
      <c r="M30" s="28">
        <v>18.1</v>
      </c>
      <c r="N30" s="47">
        <f t="shared" si="0"/>
        <v>18.2</v>
      </c>
      <c r="O30" s="81" t="str">
        <f t="shared" si="1"/>
        <v>ZLATA</v>
      </c>
      <c r="P30" s="41">
        <v>41665901</v>
      </c>
      <c r="V30" s="32"/>
    </row>
    <row r="31" spans="1:22" ht="12.75">
      <c r="A31" s="48">
        <v>6</v>
      </c>
      <c r="B31" s="80">
        <v>38</v>
      </c>
      <c r="C31" s="49" t="s">
        <v>141</v>
      </c>
      <c r="D31" s="50" t="s">
        <v>142</v>
      </c>
      <c r="E31" s="51">
        <v>2</v>
      </c>
      <c r="F31" s="50" t="s">
        <v>91</v>
      </c>
      <c r="G31" s="51">
        <v>2016</v>
      </c>
      <c r="H31" s="50">
        <v>29</v>
      </c>
      <c r="I31" s="28">
        <v>17.4</v>
      </c>
      <c r="J31" s="28">
        <v>18.2</v>
      </c>
      <c r="K31" s="28">
        <v>18.1</v>
      </c>
      <c r="L31" s="28">
        <v>18.1</v>
      </c>
      <c r="M31" s="28">
        <v>12</v>
      </c>
      <c r="N31" s="47">
        <f t="shared" si="0"/>
        <v>17.866666666666664</v>
      </c>
      <c r="O31" s="81" t="str">
        <f t="shared" si="1"/>
        <v>SREBRNA</v>
      </c>
      <c r="V31" s="32"/>
    </row>
    <row r="32" spans="1:22" ht="12.75">
      <c r="A32" s="48">
        <v>12</v>
      </c>
      <c r="B32" s="80">
        <v>3</v>
      </c>
      <c r="C32" s="49" t="s">
        <v>124</v>
      </c>
      <c r="D32" s="50" t="s">
        <v>80</v>
      </c>
      <c r="E32" s="51">
        <v>2</v>
      </c>
      <c r="F32" s="50" t="s">
        <v>91</v>
      </c>
      <c r="G32" s="51">
        <v>2016</v>
      </c>
      <c r="H32" s="50">
        <v>28</v>
      </c>
      <c r="I32" s="28">
        <v>17.7</v>
      </c>
      <c r="J32" s="28">
        <v>18</v>
      </c>
      <c r="K32" s="28">
        <v>17.9</v>
      </c>
      <c r="L32" s="28">
        <v>17.9</v>
      </c>
      <c r="M32" s="28">
        <v>17.7</v>
      </c>
      <c r="N32" s="47">
        <f t="shared" si="0"/>
        <v>17.833333333333332</v>
      </c>
      <c r="O32" s="81" t="str">
        <f t="shared" si="1"/>
        <v>SREBRNA</v>
      </c>
      <c r="V32" s="32"/>
    </row>
    <row r="33" spans="1:22" ht="12.75">
      <c r="A33" s="48"/>
      <c r="B33" s="80"/>
      <c r="C33" s="49"/>
      <c r="D33" s="50"/>
      <c r="E33" s="51"/>
      <c r="F33" s="50"/>
      <c r="G33" s="51"/>
      <c r="H33" s="50"/>
      <c r="I33" s="29"/>
      <c r="J33" s="29"/>
      <c r="K33" s="29"/>
      <c r="L33" s="29"/>
      <c r="M33" s="29"/>
      <c r="N33" s="47">
        <f t="shared" si="0"/>
      </c>
      <c r="O33" s="81">
        <f t="shared" si="1"/>
      </c>
      <c r="V33" s="32"/>
    </row>
    <row r="34" spans="1:22" ht="12.75">
      <c r="A34" s="48">
        <v>22</v>
      </c>
      <c r="B34" s="80">
        <v>28</v>
      </c>
      <c r="C34" s="49" t="s">
        <v>73</v>
      </c>
      <c r="D34" s="50" t="s">
        <v>81</v>
      </c>
      <c r="E34" s="51">
        <v>3</v>
      </c>
      <c r="F34" s="50" t="s">
        <v>90</v>
      </c>
      <c r="G34" s="51">
        <v>2015</v>
      </c>
      <c r="H34" s="50">
        <v>31</v>
      </c>
      <c r="I34" s="28">
        <v>18.5</v>
      </c>
      <c r="J34" s="28">
        <v>18.5</v>
      </c>
      <c r="K34" s="28">
        <v>18.2</v>
      </c>
      <c r="L34" s="28">
        <v>18.4</v>
      </c>
      <c r="M34" s="28">
        <v>18.4</v>
      </c>
      <c r="N34" s="47">
        <f t="shared" si="0"/>
        <v>18.433333333333334</v>
      </c>
      <c r="O34" s="81" t="str">
        <f t="shared" si="1"/>
        <v>ZLATA</v>
      </c>
      <c r="V34" s="32"/>
    </row>
    <row r="35" spans="1:22" ht="12.75">
      <c r="A35" s="48">
        <v>24</v>
      </c>
      <c r="B35" s="80">
        <v>25</v>
      </c>
      <c r="C35" s="49" t="s">
        <v>139</v>
      </c>
      <c r="D35" s="50" t="s">
        <v>80</v>
      </c>
      <c r="E35" s="51">
        <v>3</v>
      </c>
      <c r="F35" s="50" t="s">
        <v>90</v>
      </c>
      <c r="G35" s="51">
        <v>2016</v>
      </c>
      <c r="H35" s="50">
        <v>34</v>
      </c>
      <c r="I35" s="28">
        <v>18.4</v>
      </c>
      <c r="J35" s="28">
        <v>18.4</v>
      </c>
      <c r="K35" s="28">
        <v>18.4</v>
      </c>
      <c r="L35" s="28">
        <v>18.5</v>
      </c>
      <c r="M35" s="28">
        <v>18.3</v>
      </c>
      <c r="N35" s="47">
        <f t="shared" si="0"/>
        <v>18.399999999999995</v>
      </c>
      <c r="O35" s="81" t="str">
        <f t="shared" si="1"/>
        <v>ZLATA</v>
      </c>
      <c r="U35" s="32"/>
      <c r="V35" s="34"/>
    </row>
    <row r="36" spans="1:22" ht="12.75">
      <c r="A36" s="48"/>
      <c r="B36" s="80">
        <v>8</v>
      </c>
      <c r="C36" s="49" t="s">
        <v>76</v>
      </c>
      <c r="D36" s="50" t="s">
        <v>84</v>
      </c>
      <c r="E36" s="51">
        <f>VLOOKUP(F36,List3!A$1:B$31,2)</f>
        <v>3</v>
      </c>
      <c r="F36" s="50" t="s">
        <v>90</v>
      </c>
      <c r="G36" s="51">
        <v>2016</v>
      </c>
      <c r="H36" s="50">
        <v>31</v>
      </c>
      <c r="I36" s="28">
        <v>18.5</v>
      </c>
      <c r="J36" s="28">
        <v>18.4</v>
      </c>
      <c r="K36" s="28">
        <v>18.3</v>
      </c>
      <c r="L36" s="28">
        <v>18.3</v>
      </c>
      <c r="M36" s="28">
        <v>18.2</v>
      </c>
      <c r="N36" s="47">
        <f t="shared" si="0"/>
        <v>18.333333333333332</v>
      </c>
      <c r="O36" s="81" t="str">
        <f t="shared" si="1"/>
        <v>ZLATA</v>
      </c>
      <c r="P36" s="41">
        <v>31593081</v>
      </c>
      <c r="U36" s="32"/>
      <c r="V36" s="34"/>
    </row>
    <row r="37" spans="1:22" ht="12.75">
      <c r="A37" s="48">
        <v>25</v>
      </c>
      <c r="B37" s="80">
        <v>23</v>
      </c>
      <c r="C37" s="49" t="s">
        <v>75</v>
      </c>
      <c r="D37" s="50" t="s">
        <v>101</v>
      </c>
      <c r="E37" s="51">
        <v>3</v>
      </c>
      <c r="F37" s="50" t="s">
        <v>90</v>
      </c>
      <c r="G37" s="51">
        <v>2016</v>
      </c>
      <c r="H37" s="50">
        <v>34</v>
      </c>
      <c r="I37" s="28">
        <v>18.3</v>
      </c>
      <c r="J37" s="28">
        <v>18.3</v>
      </c>
      <c r="K37" s="28">
        <v>18.3</v>
      </c>
      <c r="L37" s="28">
        <v>18.1</v>
      </c>
      <c r="M37" s="28">
        <v>18.4</v>
      </c>
      <c r="N37" s="47">
        <f t="shared" si="0"/>
        <v>18.3</v>
      </c>
      <c r="O37" s="81" t="str">
        <f t="shared" si="1"/>
        <v>ZLATA</v>
      </c>
      <c r="P37" s="41">
        <v>41494717</v>
      </c>
      <c r="V37" s="32"/>
    </row>
    <row r="38" spans="1:22" ht="12.75">
      <c r="A38" s="48">
        <v>26</v>
      </c>
      <c r="B38" s="80">
        <v>59</v>
      </c>
      <c r="C38" s="49" t="s">
        <v>145</v>
      </c>
      <c r="D38" s="50" t="s">
        <v>146</v>
      </c>
      <c r="E38" s="51">
        <v>3</v>
      </c>
      <c r="F38" s="50" t="s">
        <v>90</v>
      </c>
      <c r="G38" s="51">
        <v>2016</v>
      </c>
      <c r="H38" s="50">
        <v>30</v>
      </c>
      <c r="I38" s="28">
        <v>18.3</v>
      </c>
      <c r="J38" s="28">
        <v>18.2</v>
      </c>
      <c r="K38" s="28">
        <v>18.1</v>
      </c>
      <c r="L38" s="28">
        <v>18.4</v>
      </c>
      <c r="M38" s="28">
        <v>18.3</v>
      </c>
      <c r="N38" s="47">
        <f t="shared" si="0"/>
        <v>18.26666666666667</v>
      </c>
      <c r="O38" s="81" t="str">
        <f t="shared" si="1"/>
        <v>ZLATA</v>
      </c>
      <c r="U38" s="32"/>
      <c r="V38" s="34"/>
    </row>
    <row r="39" spans="1:22" ht="12.75">
      <c r="A39" s="48"/>
      <c r="B39" s="80">
        <v>42</v>
      </c>
      <c r="C39" s="49" t="s">
        <v>127</v>
      </c>
      <c r="D39" s="50" t="s">
        <v>83</v>
      </c>
      <c r="E39" s="51">
        <v>3</v>
      </c>
      <c r="F39" s="50" t="s">
        <v>90</v>
      </c>
      <c r="G39" s="51">
        <v>2016</v>
      </c>
      <c r="H39" s="50">
        <v>28</v>
      </c>
      <c r="I39" s="28">
        <v>18.4</v>
      </c>
      <c r="J39" s="28">
        <v>18</v>
      </c>
      <c r="K39" s="28">
        <v>18.1</v>
      </c>
      <c r="L39" s="28">
        <v>18.3</v>
      </c>
      <c r="M39" s="28">
        <v>18.3</v>
      </c>
      <c r="N39" s="47">
        <f t="shared" si="0"/>
        <v>18.23333333333333</v>
      </c>
      <c r="O39" s="81" t="str">
        <f t="shared" si="1"/>
        <v>ZLATA</v>
      </c>
      <c r="U39" s="32"/>
      <c r="V39" s="34"/>
    </row>
    <row r="40" spans="1:22" ht="12.75">
      <c r="A40" s="48"/>
      <c r="B40" s="80">
        <v>32</v>
      </c>
      <c r="C40" s="49" t="s">
        <v>119</v>
      </c>
      <c r="D40" s="50" t="s">
        <v>120</v>
      </c>
      <c r="E40" s="51">
        <v>3</v>
      </c>
      <c r="F40" s="50" t="s">
        <v>90</v>
      </c>
      <c r="G40" s="51">
        <v>2016</v>
      </c>
      <c r="H40" s="50">
        <v>28</v>
      </c>
      <c r="I40" s="28">
        <v>18.3</v>
      </c>
      <c r="J40" s="28">
        <v>18.2</v>
      </c>
      <c r="K40" s="28">
        <v>17.9</v>
      </c>
      <c r="L40" s="28">
        <v>18.1</v>
      </c>
      <c r="M40" s="28">
        <v>18.2</v>
      </c>
      <c r="N40" s="47">
        <f t="shared" si="0"/>
        <v>18.166666666666668</v>
      </c>
      <c r="O40" s="81" t="str">
        <f t="shared" si="1"/>
        <v>ZLATA</v>
      </c>
      <c r="V40" s="32"/>
    </row>
    <row r="41" spans="1:22" ht="12.75">
      <c r="A41" s="48">
        <v>28</v>
      </c>
      <c r="B41" s="80">
        <v>15</v>
      </c>
      <c r="C41" s="49" t="s">
        <v>129</v>
      </c>
      <c r="D41" s="50" t="s">
        <v>80</v>
      </c>
      <c r="E41" s="51">
        <f>VLOOKUP(F41,List3!A$1:B$31,2)</f>
        <v>3</v>
      </c>
      <c r="F41" s="50" t="s">
        <v>90</v>
      </c>
      <c r="G41" s="51">
        <v>2016</v>
      </c>
      <c r="H41" s="50">
        <v>29</v>
      </c>
      <c r="I41" s="28">
        <v>18.2</v>
      </c>
      <c r="J41" s="28">
        <v>18.5</v>
      </c>
      <c r="K41" s="28">
        <v>17.1</v>
      </c>
      <c r="L41" s="28">
        <v>18</v>
      </c>
      <c r="M41" s="28">
        <v>18.2</v>
      </c>
      <c r="N41" s="47">
        <f t="shared" si="0"/>
        <v>18.133333333333336</v>
      </c>
      <c r="O41" s="81" t="str">
        <f t="shared" si="1"/>
        <v>ZLATA</v>
      </c>
      <c r="P41" s="41">
        <v>25861490</v>
      </c>
      <c r="V41" s="32"/>
    </row>
    <row r="42" spans="1:22" ht="13.5" thickBot="1">
      <c r="A42" s="48">
        <v>23</v>
      </c>
      <c r="B42" s="80">
        <v>39</v>
      </c>
      <c r="C42" s="49" t="s">
        <v>141</v>
      </c>
      <c r="D42" s="50" t="s">
        <v>142</v>
      </c>
      <c r="E42" s="51">
        <v>3</v>
      </c>
      <c r="F42" s="50" t="s">
        <v>90</v>
      </c>
      <c r="G42" s="51">
        <v>2016</v>
      </c>
      <c r="H42" s="50">
        <v>26</v>
      </c>
      <c r="I42" s="28">
        <v>18.2</v>
      </c>
      <c r="J42" s="28">
        <v>17.8</v>
      </c>
      <c r="K42" s="28">
        <v>17.7</v>
      </c>
      <c r="L42" s="28">
        <v>18.1</v>
      </c>
      <c r="M42" s="28">
        <v>17.8</v>
      </c>
      <c r="N42" s="47">
        <f t="shared" si="0"/>
        <v>17.900000000000002</v>
      </c>
      <c r="O42" s="81" t="str">
        <f t="shared" si="1"/>
        <v>SREBRNA</v>
      </c>
      <c r="U42" s="32"/>
      <c r="V42" s="34"/>
    </row>
    <row r="43" spans="1:22" ht="13.5" thickBot="1">
      <c r="A43" s="48"/>
      <c r="B43" s="73" t="s">
        <v>43</v>
      </c>
      <c r="C43" s="74" t="s">
        <v>69</v>
      </c>
      <c r="D43" s="74" t="s">
        <v>40</v>
      </c>
      <c r="E43" s="74" t="s">
        <v>0</v>
      </c>
      <c r="F43" s="74" t="s">
        <v>41</v>
      </c>
      <c r="G43" s="74" t="s">
        <v>1</v>
      </c>
      <c r="H43" s="74" t="s">
        <v>2</v>
      </c>
      <c r="I43" s="75">
        <v>1</v>
      </c>
      <c r="J43" s="75">
        <v>2</v>
      </c>
      <c r="K43" s="75">
        <v>3</v>
      </c>
      <c r="L43" s="75">
        <v>4</v>
      </c>
      <c r="M43" s="75">
        <v>5</v>
      </c>
      <c r="N43" s="76" t="s">
        <v>36</v>
      </c>
      <c r="O43" s="77" t="s">
        <v>37</v>
      </c>
      <c r="U43" s="32"/>
      <c r="V43" s="34"/>
    </row>
    <row r="44" spans="1:22" ht="12.75">
      <c r="A44" s="48">
        <v>38</v>
      </c>
      <c r="B44" s="80">
        <v>22</v>
      </c>
      <c r="C44" s="49" t="s">
        <v>138</v>
      </c>
      <c r="D44" s="50" t="s">
        <v>101</v>
      </c>
      <c r="E44" s="51">
        <f>VLOOKUP(F44,List3!A$1:B$31,2)</f>
        <v>5</v>
      </c>
      <c r="F44" s="50" t="s">
        <v>88</v>
      </c>
      <c r="G44" s="51">
        <v>2016</v>
      </c>
      <c r="H44" s="50">
        <v>33</v>
      </c>
      <c r="I44" s="28">
        <v>18.3</v>
      </c>
      <c r="J44" s="28">
        <v>18.3</v>
      </c>
      <c r="K44" s="28">
        <v>18.4</v>
      </c>
      <c r="L44" s="28">
        <v>18.3</v>
      </c>
      <c r="M44" s="28">
        <v>18.1</v>
      </c>
      <c r="N44" s="47">
        <f aca="true" t="shared" si="2" ref="N44:N61">IF((SUM(I44:M44)-MAX(I44:M44)-MIN(I44:M44))/(COUNT(I44:M44)-2)&gt;16,(SUM(I44:M44)-MAX(I44:M44)-MIN(I44:M44))/(COUNT(I44:M44)-2),"")</f>
        <v>18.3</v>
      </c>
      <c r="O44" s="81" t="str">
        <f aca="true" t="shared" si="3" ref="O44:O61">IF(N44="","",IF(N44&lt;=16,"",(IF(N44&lt;18.01,"SREBRNA",(IF(N44&lt;18.8,"ZLATA",(IF(N44&gt;=18.8,"VELIKA ZLATA"))))))))</f>
        <v>ZLATA</v>
      </c>
      <c r="P44" s="41">
        <v>31606537</v>
      </c>
      <c r="V44" s="32"/>
    </row>
    <row r="45" spans="1:22" ht="12.75">
      <c r="A45" s="48">
        <v>34</v>
      </c>
      <c r="B45" s="80">
        <v>66</v>
      </c>
      <c r="C45" s="49" t="s">
        <v>150</v>
      </c>
      <c r="D45" s="50" t="s">
        <v>151</v>
      </c>
      <c r="E45" s="51">
        <v>5</v>
      </c>
      <c r="F45" s="50" t="s">
        <v>88</v>
      </c>
      <c r="G45" s="51">
        <v>2016</v>
      </c>
      <c r="H45" s="50">
        <v>31</v>
      </c>
      <c r="I45" s="29">
        <v>18.4</v>
      </c>
      <c r="J45" s="29">
        <v>18.3</v>
      </c>
      <c r="K45" s="29">
        <v>18.3</v>
      </c>
      <c r="L45" s="29">
        <v>18.3</v>
      </c>
      <c r="M45" s="29">
        <v>18.3</v>
      </c>
      <c r="N45" s="47">
        <f t="shared" si="2"/>
        <v>18.299999999999997</v>
      </c>
      <c r="O45" s="81" t="str">
        <f t="shared" si="3"/>
        <v>ZLATA</v>
      </c>
      <c r="U45" s="32"/>
      <c r="V45" s="34"/>
    </row>
    <row r="46" spans="1:22" ht="12.75">
      <c r="A46" s="48"/>
      <c r="B46" s="80">
        <v>48</v>
      </c>
      <c r="C46" s="49" t="s">
        <v>97</v>
      </c>
      <c r="D46" s="50" t="s">
        <v>98</v>
      </c>
      <c r="E46" s="51">
        <f>VLOOKUP(F46,List3!A$1:B$31,2)</f>
        <v>5</v>
      </c>
      <c r="F46" s="50" t="s">
        <v>88</v>
      </c>
      <c r="G46" s="51">
        <v>2016</v>
      </c>
      <c r="H46" s="50">
        <v>34</v>
      </c>
      <c r="I46" s="28">
        <v>18.3</v>
      </c>
      <c r="J46" s="28">
        <v>18.5</v>
      </c>
      <c r="K46" s="28">
        <v>18.4</v>
      </c>
      <c r="L46" s="28">
        <v>18.2</v>
      </c>
      <c r="M46" s="28">
        <v>18.2</v>
      </c>
      <c r="N46" s="47">
        <f t="shared" si="2"/>
        <v>18.299999999999997</v>
      </c>
      <c r="O46" s="81" t="str">
        <f t="shared" si="3"/>
        <v>ZLATA</v>
      </c>
      <c r="U46" s="32"/>
      <c r="V46" s="34"/>
    </row>
    <row r="47" spans="1:22" ht="12.75">
      <c r="A47" s="48">
        <v>32</v>
      </c>
      <c r="B47" s="80">
        <v>55</v>
      </c>
      <c r="C47" s="49" t="s">
        <v>103</v>
      </c>
      <c r="D47" s="50" t="s">
        <v>82</v>
      </c>
      <c r="E47" s="51">
        <f>VLOOKUP(F47,List3!A$1:B$31,2)</f>
        <v>5</v>
      </c>
      <c r="F47" s="50" t="s">
        <v>88</v>
      </c>
      <c r="G47" s="51">
        <v>2016</v>
      </c>
      <c r="H47" s="50">
        <v>34</v>
      </c>
      <c r="I47" s="28">
        <v>18.3</v>
      </c>
      <c r="J47" s="28">
        <v>18.4</v>
      </c>
      <c r="K47" s="28">
        <v>18.3</v>
      </c>
      <c r="L47" s="28">
        <v>18.3</v>
      </c>
      <c r="M47" s="28">
        <v>18.3</v>
      </c>
      <c r="N47" s="47">
        <f t="shared" si="2"/>
        <v>18.299999999999997</v>
      </c>
      <c r="O47" s="81" t="str">
        <f t="shared" si="3"/>
        <v>ZLATA</v>
      </c>
      <c r="U47" s="32"/>
      <c r="V47" s="34"/>
    </row>
    <row r="48" spans="1:22" ht="12.75">
      <c r="A48" s="48">
        <v>36</v>
      </c>
      <c r="B48" s="80">
        <v>30</v>
      </c>
      <c r="C48" s="49" t="s">
        <v>73</v>
      </c>
      <c r="D48" s="50" t="s">
        <v>81</v>
      </c>
      <c r="E48" s="51">
        <f>VLOOKUP(F48,List3!A$1:B$31,2)</f>
        <v>5</v>
      </c>
      <c r="F48" s="50" t="s">
        <v>88</v>
      </c>
      <c r="G48" s="51">
        <v>2016</v>
      </c>
      <c r="H48" s="50">
        <v>31</v>
      </c>
      <c r="I48" s="29">
        <v>18.3</v>
      </c>
      <c r="J48" s="29">
        <v>18.2</v>
      </c>
      <c r="K48" s="29">
        <v>18.3</v>
      </c>
      <c r="L48" s="29">
        <v>18.2</v>
      </c>
      <c r="M48" s="29">
        <v>18.3</v>
      </c>
      <c r="N48" s="47">
        <f t="shared" si="2"/>
        <v>18.266666666666666</v>
      </c>
      <c r="O48" s="81" t="str">
        <f t="shared" si="3"/>
        <v>ZLATA</v>
      </c>
      <c r="V48" s="32"/>
    </row>
    <row r="49" spans="1:22" ht="12.75">
      <c r="A49" s="48"/>
      <c r="B49" s="80">
        <v>27</v>
      </c>
      <c r="C49" s="49" t="s">
        <v>128</v>
      </c>
      <c r="D49" s="50" t="s">
        <v>80</v>
      </c>
      <c r="E49" s="51">
        <v>5</v>
      </c>
      <c r="F49" s="50" t="s">
        <v>88</v>
      </c>
      <c r="G49" s="51">
        <v>2016</v>
      </c>
      <c r="H49" s="50">
        <v>28</v>
      </c>
      <c r="I49" s="28">
        <v>18.1</v>
      </c>
      <c r="J49" s="28">
        <v>18.2</v>
      </c>
      <c r="K49" s="28">
        <v>18.2</v>
      </c>
      <c r="L49" s="28">
        <v>18.1</v>
      </c>
      <c r="M49" s="28">
        <v>18.2</v>
      </c>
      <c r="N49" s="47">
        <f t="shared" si="2"/>
        <v>18.166666666666664</v>
      </c>
      <c r="O49" s="81" t="str">
        <f t="shared" si="3"/>
        <v>ZLATA</v>
      </c>
      <c r="V49" s="32"/>
    </row>
    <row r="50" spans="1:22" ht="12.75">
      <c r="A50" s="48">
        <v>30</v>
      </c>
      <c r="B50" s="80"/>
      <c r="C50" s="49"/>
      <c r="D50" s="50"/>
      <c r="E50" s="51"/>
      <c r="F50" s="50"/>
      <c r="G50" s="51"/>
      <c r="H50" s="50"/>
      <c r="I50" s="28"/>
      <c r="J50" s="28"/>
      <c r="K50" s="28"/>
      <c r="L50" s="28"/>
      <c r="M50" s="28"/>
      <c r="N50" s="47">
        <f t="shared" si="2"/>
      </c>
      <c r="O50" s="81">
        <f t="shared" si="3"/>
      </c>
      <c r="V50" s="32"/>
    </row>
    <row r="51" spans="1:22" ht="12.75">
      <c r="A51" s="48">
        <v>41</v>
      </c>
      <c r="B51" s="80">
        <v>60</v>
      </c>
      <c r="C51" s="49" t="s">
        <v>145</v>
      </c>
      <c r="D51" s="50" t="s">
        <v>146</v>
      </c>
      <c r="E51" s="51">
        <v>6</v>
      </c>
      <c r="F51" s="50" t="s">
        <v>92</v>
      </c>
      <c r="G51" s="51">
        <v>2016</v>
      </c>
      <c r="H51" s="50">
        <v>38</v>
      </c>
      <c r="I51" s="28">
        <v>18.5</v>
      </c>
      <c r="J51" s="28">
        <v>18.5</v>
      </c>
      <c r="K51" s="28">
        <v>18.5</v>
      </c>
      <c r="L51" s="28">
        <v>18.3</v>
      </c>
      <c r="M51" s="28">
        <v>17.9</v>
      </c>
      <c r="N51" s="47">
        <f t="shared" si="2"/>
        <v>18.43333333333333</v>
      </c>
      <c r="O51" s="81" t="str">
        <f t="shared" si="3"/>
        <v>ZLATA</v>
      </c>
      <c r="V51" s="32"/>
    </row>
    <row r="52" spans="1:22" ht="12.75">
      <c r="A52" s="48">
        <v>42</v>
      </c>
      <c r="B52" s="80">
        <v>1</v>
      </c>
      <c r="C52" s="49" t="s">
        <v>74</v>
      </c>
      <c r="D52" s="50" t="s">
        <v>80</v>
      </c>
      <c r="E52" s="51">
        <f>VLOOKUP(F52,List3!A$1:B$31,2)</f>
        <v>6</v>
      </c>
      <c r="F52" s="50" t="s">
        <v>132</v>
      </c>
      <c r="G52" s="51">
        <v>2016</v>
      </c>
      <c r="H52" s="51">
        <v>33</v>
      </c>
      <c r="I52" s="28">
        <v>18.4</v>
      </c>
      <c r="J52" s="28">
        <v>18.4</v>
      </c>
      <c r="K52" s="28">
        <v>18.4</v>
      </c>
      <c r="L52" s="28">
        <v>17.6</v>
      </c>
      <c r="M52" s="28">
        <v>18.3</v>
      </c>
      <c r="N52" s="47">
        <f t="shared" si="2"/>
        <v>18.366666666666664</v>
      </c>
      <c r="O52" s="81" t="str">
        <f t="shared" si="3"/>
        <v>ZLATA</v>
      </c>
      <c r="U52" s="32"/>
      <c r="V52" s="34"/>
    </row>
    <row r="53" spans="1:22" ht="12.75">
      <c r="A53" s="48"/>
      <c r="B53" s="80">
        <v>40</v>
      </c>
      <c r="C53" s="49" t="s">
        <v>143</v>
      </c>
      <c r="D53" s="50" t="s">
        <v>142</v>
      </c>
      <c r="E53" s="51">
        <v>6</v>
      </c>
      <c r="F53" s="50" t="s">
        <v>92</v>
      </c>
      <c r="G53" s="51">
        <v>2016</v>
      </c>
      <c r="H53" s="50">
        <v>28</v>
      </c>
      <c r="I53" s="28">
        <v>18.2</v>
      </c>
      <c r="J53" s="28">
        <v>18.2</v>
      </c>
      <c r="K53" s="28">
        <v>18.2</v>
      </c>
      <c r="L53" s="28">
        <v>18</v>
      </c>
      <c r="M53" s="28">
        <v>18.2</v>
      </c>
      <c r="N53" s="47">
        <f t="shared" si="2"/>
        <v>18.2</v>
      </c>
      <c r="O53" s="81" t="str">
        <f t="shared" si="3"/>
        <v>ZLATA</v>
      </c>
      <c r="U53" s="32"/>
      <c r="V53" s="34"/>
    </row>
    <row r="54" spans="1:22" ht="12.75">
      <c r="A54" s="48"/>
      <c r="B54" s="80">
        <v>68</v>
      </c>
      <c r="C54" s="49" t="s">
        <v>104</v>
      </c>
      <c r="D54" s="50" t="s">
        <v>105</v>
      </c>
      <c r="E54" s="51">
        <v>6</v>
      </c>
      <c r="F54" s="50" t="s">
        <v>92</v>
      </c>
      <c r="G54" s="51">
        <v>2016</v>
      </c>
      <c r="H54" s="50"/>
      <c r="I54" s="28">
        <v>18.1</v>
      </c>
      <c r="J54" s="28">
        <v>18</v>
      </c>
      <c r="K54" s="28">
        <v>18.2</v>
      </c>
      <c r="L54" s="28">
        <v>18.1</v>
      </c>
      <c r="M54" s="28">
        <v>18.4</v>
      </c>
      <c r="N54" s="47">
        <f t="shared" si="2"/>
        <v>18.133333333333336</v>
      </c>
      <c r="O54" s="81" t="str">
        <f t="shared" si="3"/>
        <v>ZLATA</v>
      </c>
      <c r="U54" s="32"/>
      <c r="V54" s="34"/>
    </row>
    <row r="55" spans="1:22" ht="12.75">
      <c r="A55" s="48">
        <v>44</v>
      </c>
      <c r="B55" s="80"/>
      <c r="C55" s="49"/>
      <c r="D55" s="50"/>
      <c r="E55" s="51"/>
      <c r="F55" s="50"/>
      <c r="G55" s="51"/>
      <c r="H55" s="50"/>
      <c r="I55" s="28"/>
      <c r="J55" s="28"/>
      <c r="K55" s="28"/>
      <c r="L55" s="28"/>
      <c r="M55" s="28"/>
      <c r="N55" s="47">
        <f t="shared" si="2"/>
      </c>
      <c r="O55" s="81">
        <f t="shared" si="3"/>
      </c>
      <c r="P55" s="41">
        <v>51656943</v>
      </c>
      <c r="V55" s="32"/>
    </row>
    <row r="56" spans="1:22" ht="12.75">
      <c r="A56" s="48"/>
      <c r="B56" s="80"/>
      <c r="C56" s="49"/>
      <c r="D56" s="50"/>
      <c r="E56" s="51"/>
      <c r="F56" s="50"/>
      <c r="G56" s="51"/>
      <c r="H56" s="50"/>
      <c r="I56" s="28"/>
      <c r="J56" s="28"/>
      <c r="K56" s="28"/>
      <c r="L56" s="28"/>
      <c r="M56" s="28"/>
      <c r="N56" s="47">
        <f t="shared" si="2"/>
      </c>
      <c r="O56" s="81">
        <f t="shared" si="3"/>
      </c>
      <c r="V56" s="32"/>
    </row>
    <row r="57" spans="1:22" ht="12.75">
      <c r="A57" s="48">
        <v>50</v>
      </c>
      <c r="B57" s="80">
        <v>65</v>
      </c>
      <c r="C57" s="49" t="s">
        <v>150</v>
      </c>
      <c r="D57" s="50" t="s">
        <v>151</v>
      </c>
      <c r="E57" s="51">
        <v>7</v>
      </c>
      <c r="F57" s="50" t="s">
        <v>95</v>
      </c>
      <c r="G57" s="51">
        <v>2016</v>
      </c>
      <c r="H57" s="50">
        <v>34</v>
      </c>
      <c r="I57" s="28">
        <v>18.6</v>
      </c>
      <c r="J57" s="28">
        <v>18.4</v>
      </c>
      <c r="K57" s="28">
        <v>18.5</v>
      </c>
      <c r="L57" s="28">
        <v>18.5</v>
      </c>
      <c r="M57" s="28">
        <v>18.5</v>
      </c>
      <c r="N57" s="47">
        <f t="shared" si="2"/>
        <v>18.500000000000004</v>
      </c>
      <c r="O57" s="81" t="str">
        <f t="shared" si="3"/>
        <v>ZLATA</v>
      </c>
      <c r="V57" s="32"/>
    </row>
    <row r="58" spans="1:22" ht="12.75">
      <c r="A58" s="48"/>
      <c r="B58" s="80">
        <v>56</v>
      </c>
      <c r="C58" s="49" t="s">
        <v>103</v>
      </c>
      <c r="D58" s="50" t="s">
        <v>82</v>
      </c>
      <c r="E58" s="51">
        <v>7</v>
      </c>
      <c r="F58" s="50" t="s">
        <v>95</v>
      </c>
      <c r="G58" s="51">
        <v>2016</v>
      </c>
      <c r="H58" s="50">
        <v>35</v>
      </c>
      <c r="I58" s="28">
        <v>18.4</v>
      </c>
      <c r="J58" s="28">
        <v>18.5</v>
      </c>
      <c r="K58" s="28">
        <v>18.5</v>
      </c>
      <c r="L58" s="28">
        <v>18.2</v>
      </c>
      <c r="M58" s="28">
        <v>18.3</v>
      </c>
      <c r="N58" s="47">
        <f t="shared" si="2"/>
        <v>18.399999999999995</v>
      </c>
      <c r="O58" s="81" t="str">
        <f t="shared" si="3"/>
        <v>ZLATA</v>
      </c>
      <c r="V58" s="32"/>
    </row>
    <row r="59" spans="1:22" ht="12.75">
      <c r="A59" s="48">
        <v>46</v>
      </c>
      <c r="B59" s="80">
        <v>61</v>
      </c>
      <c r="C59" s="49" t="s">
        <v>147</v>
      </c>
      <c r="D59" s="50" t="s">
        <v>146</v>
      </c>
      <c r="E59" s="51">
        <f>VLOOKUP(F59,List3!A$1:B$31,2)</f>
        <v>7</v>
      </c>
      <c r="F59" s="50" t="s">
        <v>95</v>
      </c>
      <c r="G59" s="51">
        <v>2015</v>
      </c>
      <c r="H59" s="50">
        <v>30</v>
      </c>
      <c r="I59" s="28">
        <v>18.6</v>
      </c>
      <c r="J59" s="28">
        <v>18.4</v>
      </c>
      <c r="K59" s="28">
        <v>18.4</v>
      </c>
      <c r="L59" s="28">
        <v>18.3</v>
      </c>
      <c r="M59" s="28">
        <v>18.2</v>
      </c>
      <c r="N59" s="47">
        <f t="shared" si="2"/>
        <v>18.36666666666667</v>
      </c>
      <c r="O59" s="81" t="str">
        <f t="shared" si="3"/>
        <v>ZLATA</v>
      </c>
      <c r="U59" s="32"/>
      <c r="V59" s="34"/>
    </row>
    <row r="60" spans="1:22" ht="12.75">
      <c r="A60" s="48">
        <v>49</v>
      </c>
      <c r="B60" s="80">
        <v>51</v>
      </c>
      <c r="C60" s="49" t="s">
        <v>104</v>
      </c>
      <c r="D60" s="50" t="s">
        <v>105</v>
      </c>
      <c r="E60" s="51">
        <f>VLOOKUP(F60,List3!A$1:B$31,2)</f>
        <v>7</v>
      </c>
      <c r="F60" s="50" t="s">
        <v>95</v>
      </c>
      <c r="G60" s="51">
        <v>2016</v>
      </c>
      <c r="H60" s="50">
        <v>36</v>
      </c>
      <c r="I60" s="28">
        <v>18.3</v>
      </c>
      <c r="J60" s="28">
        <v>18.4</v>
      </c>
      <c r="K60" s="28">
        <v>18.4</v>
      </c>
      <c r="L60" s="28">
        <v>18.2</v>
      </c>
      <c r="M60" s="28">
        <v>18.3</v>
      </c>
      <c r="N60" s="47">
        <f t="shared" si="2"/>
        <v>18.33333333333333</v>
      </c>
      <c r="O60" s="81" t="str">
        <f t="shared" si="3"/>
        <v>ZLATA</v>
      </c>
      <c r="V60" s="32"/>
    </row>
    <row r="61" spans="1:22" ht="12.75">
      <c r="A61" s="48"/>
      <c r="B61" s="80">
        <v>11</v>
      </c>
      <c r="C61" s="49" t="s">
        <v>126</v>
      </c>
      <c r="D61" s="50" t="s">
        <v>80</v>
      </c>
      <c r="E61" s="51">
        <f>VLOOKUP(F61,List3!A$1:B$31,2)</f>
        <v>7</v>
      </c>
      <c r="F61" s="50" t="s">
        <v>95</v>
      </c>
      <c r="G61" s="51">
        <v>2016</v>
      </c>
      <c r="H61" s="50">
        <v>68</v>
      </c>
      <c r="I61" s="28">
        <v>18.1</v>
      </c>
      <c r="J61" s="28">
        <v>18.3</v>
      </c>
      <c r="K61" s="28">
        <v>18.6</v>
      </c>
      <c r="L61" s="28">
        <v>18.3</v>
      </c>
      <c r="M61" s="28">
        <v>18.2</v>
      </c>
      <c r="N61" s="47">
        <f t="shared" si="2"/>
        <v>18.26666666666667</v>
      </c>
      <c r="O61" s="81" t="str">
        <f t="shared" si="3"/>
        <v>ZLATA</v>
      </c>
      <c r="V61" s="32"/>
    </row>
    <row r="62" spans="1:22" ht="12.75">
      <c r="A62" s="48"/>
      <c r="B62" s="80"/>
      <c r="C62" s="49"/>
      <c r="D62" s="50"/>
      <c r="E62" s="51"/>
      <c r="F62" s="50"/>
      <c r="G62" s="51"/>
      <c r="H62" s="50"/>
      <c r="I62" s="28"/>
      <c r="J62" s="28"/>
      <c r="K62" s="28"/>
      <c r="L62" s="28"/>
      <c r="M62" s="28"/>
      <c r="N62" s="47">
        <f>IF((SUM(I62:M62)-MAX(I62:M62)-MIN(I62:M62))/(COUNT(I62:M62)-2)&gt;16,(SUM(I62:M62)-MAX(I62:M62)-MIN(I62:M62))/(COUNT(I62:M62)-2),"")</f>
      </c>
      <c r="O62" s="81">
        <f>IF(N62="","",IF(N62&lt;=16,"",(IF(N62&lt;18.01,"SREBRNA",(IF(N62&lt;18.8,"ZLATA",(IF(N62&gt;=18.8,"VELIKA ZLATA"))))))))</f>
      </c>
      <c r="Q62" s="42"/>
      <c r="V62" s="32"/>
    </row>
    <row r="63" spans="1:22" ht="12.75">
      <c r="A63" s="48"/>
      <c r="B63" s="80">
        <v>31</v>
      </c>
      <c r="C63" s="49" t="s">
        <v>119</v>
      </c>
      <c r="D63" s="50" t="s">
        <v>120</v>
      </c>
      <c r="E63" s="51">
        <v>8</v>
      </c>
      <c r="F63" s="50" t="s">
        <v>96</v>
      </c>
      <c r="G63" s="51">
        <v>2016</v>
      </c>
      <c r="H63" s="50">
        <v>24</v>
      </c>
      <c r="I63" s="28">
        <v>18.2</v>
      </c>
      <c r="J63" s="28">
        <v>18</v>
      </c>
      <c r="K63" s="28">
        <v>18.2</v>
      </c>
      <c r="L63" s="28">
        <v>18.1</v>
      </c>
      <c r="M63" s="28">
        <v>18.2</v>
      </c>
      <c r="N63" s="47">
        <f>IF((SUM(I63:M63)-MAX(I63:M63)-MIN(I63:M63))/(COUNT(I63:M63)-2)&gt;16,(SUM(I63:M63)-MAX(I63:M63)-MIN(I63:M63))/(COUNT(I63:M63)-2),"")</f>
        <v>18.166666666666668</v>
      </c>
      <c r="O63" s="81" t="str">
        <f>IF(N63="","",IF(N63&lt;=16,"",(IF(N63&lt;18.01,"SREBRNA",(IF(N63&lt;18.8,"ZLATA",(IF(N63&gt;=18.8,"VELIKA ZLATA"))))))))</f>
        <v>ZLATA</v>
      </c>
      <c r="V63" s="32"/>
    </row>
    <row r="64" spans="1:22" ht="12.75">
      <c r="A64" s="48">
        <v>52</v>
      </c>
      <c r="B64" s="80">
        <v>44</v>
      </c>
      <c r="C64" s="49" t="s">
        <v>77</v>
      </c>
      <c r="D64" s="50" t="s">
        <v>80</v>
      </c>
      <c r="E64" s="51">
        <f>VLOOKUP(F64,List3!A$1:B$31,2)</f>
        <v>8</v>
      </c>
      <c r="F64" s="50" t="s">
        <v>96</v>
      </c>
      <c r="G64" s="51">
        <v>2016</v>
      </c>
      <c r="H64" s="50">
        <v>32</v>
      </c>
      <c r="I64" s="28">
        <v>18.1</v>
      </c>
      <c r="J64" s="28">
        <v>12</v>
      </c>
      <c r="K64" s="28">
        <v>18.2</v>
      </c>
      <c r="L64" s="28">
        <v>18.3</v>
      </c>
      <c r="M64" s="28">
        <v>17.9</v>
      </c>
      <c r="N64" s="47">
        <f>IF((SUM(I64:M64)-MAX(I64:M64)-MIN(I64:M64))/(COUNT(I64:M64)-2)&gt;16,(SUM(I64:M64)-MAX(I64:M64)-MIN(I64:M64))/(COUNT(I64:M64)-2),"")</f>
        <v>18.066666666666666</v>
      </c>
      <c r="O64" s="81" t="str">
        <f>IF(N64="","",IF(N64&lt;=16,"",(IF(N64&lt;18.01,"SREBRNA",(IF(N64&lt;18.8,"ZLATA",(IF(N64&gt;=18.8,"VELIKA ZLATA"))))))))</f>
        <v>ZLATA</v>
      </c>
      <c r="V64" s="32"/>
    </row>
    <row r="65" spans="1:22" ht="12.75">
      <c r="A65" s="48">
        <v>53</v>
      </c>
      <c r="B65" s="80">
        <v>64</v>
      </c>
      <c r="C65" s="49" t="s">
        <v>149</v>
      </c>
      <c r="D65" s="50" t="s">
        <v>101</v>
      </c>
      <c r="E65" s="51">
        <f>VLOOKUP(F65,List3!A$1:B$31,2)</f>
        <v>8</v>
      </c>
      <c r="F65" s="50" t="s">
        <v>96</v>
      </c>
      <c r="G65" s="51">
        <v>2016</v>
      </c>
      <c r="H65" s="50">
        <v>41</v>
      </c>
      <c r="I65" s="28">
        <v>17.9</v>
      </c>
      <c r="J65" s="28">
        <v>18.2</v>
      </c>
      <c r="K65" s="28">
        <v>18.2</v>
      </c>
      <c r="L65" s="28">
        <v>18</v>
      </c>
      <c r="M65" s="28">
        <v>17.8</v>
      </c>
      <c r="N65" s="47">
        <f>IF((SUM(I65:M65)-MAX(I65:M65)-MIN(I65:M65))/(COUNT(I65:M65)-2)&gt;16,(SUM(I65:M65)-MAX(I65:M65)-MIN(I65:M65))/(COUNT(I65:M65)-2),"")</f>
        <v>18.03333333333333</v>
      </c>
      <c r="O65" s="81" t="str">
        <f>IF(N65="","",IF(N65&lt;=16,"",(IF(N65&lt;18.01,"SREBRNA",(IF(N65&lt;18.8,"ZLATA",(IF(N65&gt;=18.8,"VELIKA ZLATA"))))))))</f>
        <v>ZLATA</v>
      </c>
      <c r="V65" s="32"/>
    </row>
    <row r="66" spans="1:22" ht="12.75">
      <c r="A66" s="48"/>
      <c r="B66" s="80"/>
      <c r="C66" s="49"/>
      <c r="D66" s="50"/>
      <c r="E66" s="51"/>
      <c r="F66" s="50"/>
      <c r="G66" s="51"/>
      <c r="H66" s="50"/>
      <c r="I66" s="28"/>
      <c r="J66" s="28"/>
      <c r="K66" s="28"/>
      <c r="L66" s="28"/>
      <c r="M66" s="28"/>
      <c r="N66" s="47">
        <f>IF((SUM(I66:M66)-MAX(I66:M66)-MIN(I66:M66))/(COUNT(I66:M66)-2)&gt;16,(SUM(I66:M66)-MAX(I66:M66)-MIN(I66:M66))/(COUNT(I66:M66)-2),"")</f>
      </c>
      <c r="O66" s="81">
        <f>IF(N66="","",IF(N66&lt;=16,"",(IF(N66&lt;18.01,"SREBRNA",(IF(N66&lt;18.8,"ZLATA",(IF(N66&gt;=18.8,"VELIKA ZLATA"))))))))</f>
      </c>
      <c r="U66" s="32"/>
      <c r="V66" s="34"/>
    </row>
    <row r="67" spans="1:22" ht="12.75">
      <c r="A67" s="48">
        <v>57</v>
      </c>
      <c r="B67" s="80">
        <v>6</v>
      </c>
      <c r="C67" s="49" t="s">
        <v>74</v>
      </c>
      <c r="D67" s="50" t="s">
        <v>80</v>
      </c>
      <c r="E67" s="51">
        <f>VLOOKUP(F67,List3!A$1:B$31,2)</f>
        <v>9</v>
      </c>
      <c r="F67" s="50" t="s">
        <v>94</v>
      </c>
      <c r="G67" s="51">
        <v>2016</v>
      </c>
      <c r="H67" s="50">
        <v>30</v>
      </c>
      <c r="I67" s="28">
        <v>18.3</v>
      </c>
      <c r="J67" s="28">
        <v>18.3</v>
      </c>
      <c r="K67" s="28">
        <v>18.1</v>
      </c>
      <c r="L67" s="28">
        <v>18.3</v>
      </c>
      <c r="M67" s="28">
        <v>18.3</v>
      </c>
      <c r="N67" s="47">
        <f>IF((SUM(I67:M67)-MAX(I67:M67)-MIN(I67:M67))/(COUNT(I67:M67)-2)&gt;16,(SUM(I67:M67)-MAX(I67:M67)-MIN(I67:M67))/(COUNT(I67:M67)-2),"")</f>
        <v>18.3</v>
      </c>
      <c r="O67" s="81" t="str">
        <f>IF(N67="","",IF(N67&lt;=16,"",(IF(N67&lt;18.01,"SREBRNA",(IF(N67&lt;18.8,"ZLATA",(IF(N67&gt;=18.8,"VELIKA ZLATA"))))))))</f>
        <v>ZLATA</v>
      </c>
      <c r="V67" s="32"/>
    </row>
    <row r="68" spans="1:22" ht="12.75">
      <c r="A68" s="48">
        <v>63</v>
      </c>
      <c r="B68" s="80">
        <v>57</v>
      </c>
      <c r="C68" s="49" t="s">
        <v>103</v>
      </c>
      <c r="D68" s="50" t="s">
        <v>82</v>
      </c>
      <c r="E68" s="51">
        <v>9</v>
      </c>
      <c r="F68" s="50" t="s">
        <v>94</v>
      </c>
      <c r="G68" s="51">
        <v>2016</v>
      </c>
      <c r="H68" s="50">
        <v>38</v>
      </c>
      <c r="I68" s="29">
        <v>18.3</v>
      </c>
      <c r="J68" s="29">
        <v>18.5</v>
      </c>
      <c r="K68" s="29">
        <v>18.3</v>
      </c>
      <c r="L68" s="29">
        <v>18</v>
      </c>
      <c r="M68" s="29">
        <v>18.1</v>
      </c>
      <c r="N68" s="47">
        <f>IF((SUM(I68:M68)-MAX(I68:M68)-MIN(I68:M68))/(COUNT(I68:M68)-2)&gt;16,(SUM(I68:M68)-MAX(I68:M68)-MIN(I68:M68))/(COUNT(I68:M68)-2),"")</f>
        <v>18.23333333333333</v>
      </c>
      <c r="O68" s="81" t="str">
        <f>IF(N68="","",IF(N68&lt;=16,"",(IF(N68&lt;18.01,"SREBRNA",(IF(N68&lt;18.8,"ZLATA",(IF(N68&gt;=18.8,"VELIKA ZLATA"))))))))</f>
        <v>ZLATA</v>
      </c>
      <c r="V68" s="32"/>
    </row>
    <row r="69" spans="1:22" ht="12.75">
      <c r="A69" s="48"/>
      <c r="B69" s="80">
        <v>52</v>
      </c>
      <c r="C69" s="49" t="s">
        <v>104</v>
      </c>
      <c r="D69" s="50" t="s">
        <v>105</v>
      </c>
      <c r="E69" s="51">
        <v>9</v>
      </c>
      <c r="F69" s="50" t="s">
        <v>94</v>
      </c>
      <c r="G69" s="51">
        <v>2016</v>
      </c>
      <c r="H69" s="50">
        <v>32</v>
      </c>
      <c r="I69" s="28">
        <v>18.2</v>
      </c>
      <c r="J69" s="28">
        <v>18.3</v>
      </c>
      <c r="K69" s="28">
        <v>18</v>
      </c>
      <c r="L69" s="28">
        <v>18.4</v>
      </c>
      <c r="M69" s="28">
        <v>17.9</v>
      </c>
      <c r="N69" s="47">
        <f>IF((SUM(I69:M69)-MAX(I69:M69)-MIN(I69:M69))/(COUNT(I69:M69)-2)&gt;16,(SUM(I69:M69)-MAX(I69:M69)-MIN(I69:M69))/(COUNT(I69:M69)-2),"")</f>
        <v>18.166666666666668</v>
      </c>
      <c r="O69" s="81" t="str">
        <f>IF(N69="","",IF(N69&lt;=16,"",(IF(N69&lt;18.01,"SREBRNA",(IF(N69&lt;18.8,"ZLATA",(IF(N69&gt;=18.8,"VELIKA ZLATA"))))))))</f>
        <v>ZLATA</v>
      </c>
      <c r="V69" s="32"/>
    </row>
    <row r="70" spans="1:22" ht="12.75">
      <c r="A70" s="48">
        <v>59</v>
      </c>
      <c r="B70" s="80">
        <v>34</v>
      </c>
      <c r="C70" s="49" t="s">
        <v>78</v>
      </c>
      <c r="D70" s="50" t="s">
        <v>80</v>
      </c>
      <c r="E70" s="51">
        <f>VLOOKUP(F70,List3!A$1:B$31,2)</f>
        <v>9</v>
      </c>
      <c r="F70" s="50" t="s">
        <v>94</v>
      </c>
      <c r="G70" s="51">
        <v>2016</v>
      </c>
      <c r="H70" s="50">
        <v>33</v>
      </c>
      <c r="I70" s="28">
        <v>18.2</v>
      </c>
      <c r="J70" s="28">
        <v>18.2</v>
      </c>
      <c r="K70" s="28">
        <v>18.1</v>
      </c>
      <c r="L70" s="28">
        <v>18.1</v>
      </c>
      <c r="M70" s="28">
        <v>18.1</v>
      </c>
      <c r="N70" s="47">
        <f>IF((SUM(I70:M70)-MAX(I70:M70)-MIN(I70:M70))/(COUNT(I70:M70)-2)&gt;16,(SUM(I70:M70)-MAX(I70:M70)-MIN(I70:M70))/(COUNT(I70:M70)-2),"")</f>
        <v>18.13333333333333</v>
      </c>
      <c r="O70" s="81" t="str">
        <f>IF(N70="","",IF(N70&lt;=16,"",(IF(N70&lt;18.01,"SREBRNA",(IF(N70&lt;18.8,"ZLATA",(IF(N70&gt;=18.8,"VELIKA ZLATA"))))))))</f>
        <v>ZLATA</v>
      </c>
      <c r="V70" s="32"/>
    </row>
    <row r="71" spans="1:22" ht="12.75">
      <c r="A71" s="48">
        <v>65</v>
      </c>
      <c r="B71" s="80"/>
      <c r="C71" s="49"/>
      <c r="D71" s="50"/>
      <c r="E71" s="51"/>
      <c r="F71" s="50"/>
      <c r="G71" s="51"/>
      <c r="H71" s="50"/>
      <c r="I71" s="28"/>
      <c r="J71" s="28"/>
      <c r="K71" s="28"/>
      <c r="L71" s="28"/>
      <c r="M71" s="28"/>
      <c r="N71" s="47">
        <f>IF((SUM(I71:M71)-MAX(I71:M71)-MIN(I71:M71))/(COUNT(I71:M71)-2)&gt;16,(SUM(I71:M71)-MAX(I71:M71)-MIN(I71:M71))/(COUNT(I71:M71)-2),"")</f>
      </c>
      <c r="O71" s="81">
        <f>IF(N71="","",IF(N71&lt;=16,"",(IF(N71&lt;18.01,"SREBRNA",(IF(N71&lt;18.8,"ZLATA",(IF(N71&gt;=18.8,"VELIKA ZLATA"))))))))</f>
      </c>
      <c r="V71" s="32"/>
    </row>
    <row r="72" spans="1:22" ht="12.75">
      <c r="A72" s="48">
        <v>68</v>
      </c>
      <c r="B72" s="80">
        <v>18</v>
      </c>
      <c r="C72" s="49" t="s">
        <v>135</v>
      </c>
      <c r="D72" s="50" t="s">
        <v>80</v>
      </c>
      <c r="E72" s="51">
        <f>VLOOKUP(F72,List3!A$1:B$31,2)</f>
        <v>10</v>
      </c>
      <c r="F72" s="50" t="s">
        <v>106</v>
      </c>
      <c r="G72" s="51">
        <v>2016</v>
      </c>
      <c r="H72" s="50">
        <v>34</v>
      </c>
      <c r="I72" s="29">
        <v>18.2</v>
      </c>
      <c r="J72" s="29">
        <v>18.5</v>
      </c>
      <c r="K72" s="29">
        <v>18.4</v>
      </c>
      <c r="L72" s="29">
        <v>18.3</v>
      </c>
      <c r="M72" s="29">
        <v>18.3</v>
      </c>
      <c r="N72" s="47">
        <f>IF((SUM(I72:M72)-MAX(I72:M72)-MIN(I72:M72))/(COUNT(I72:M72)-2)&gt;16,(SUM(I72:M72)-MAX(I72:M72)-MIN(I72:M72))/(COUNT(I72:M72)-2),"")</f>
        <v>18.333333333333332</v>
      </c>
      <c r="O72" s="81" t="str">
        <f>IF(N72="","",IF(N72&lt;=16,"",(IF(N72&lt;18.01,"SREBRNA",(IF(N72&lt;18.8,"ZLATA",(IF(N72&gt;=18.8,"VELIKA ZLATA"))))))))</f>
        <v>ZLATA</v>
      </c>
      <c r="V72" s="32"/>
    </row>
    <row r="73" spans="1:22" ht="12.75">
      <c r="A73" s="48">
        <v>64</v>
      </c>
      <c r="B73" s="80">
        <v>29</v>
      </c>
      <c r="C73" s="49" t="s">
        <v>73</v>
      </c>
      <c r="D73" s="50" t="s">
        <v>140</v>
      </c>
      <c r="E73" s="51">
        <f>VLOOKUP(F73,List3!A$1:B$31,2)</f>
        <v>10</v>
      </c>
      <c r="F73" s="50" t="s">
        <v>106</v>
      </c>
      <c r="G73" s="51">
        <v>2016</v>
      </c>
      <c r="H73" s="50">
        <v>35</v>
      </c>
      <c r="I73" s="29">
        <v>18.2</v>
      </c>
      <c r="J73" s="29">
        <v>18.3</v>
      </c>
      <c r="K73" s="29">
        <v>18.3</v>
      </c>
      <c r="L73" s="29">
        <v>18.1</v>
      </c>
      <c r="M73" s="29">
        <v>17.7</v>
      </c>
      <c r="N73" s="47">
        <f>IF((SUM(I73:M73)-MAX(I73:M73)-MIN(I73:M73))/(COUNT(I73:M73)-2)&gt;16,(SUM(I73:M73)-MAX(I73:M73)-MIN(I73:M73))/(COUNT(I73:M73)-2),"")</f>
        <v>18.200000000000003</v>
      </c>
      <c r="O73" s="81" t="str">
        <f>IF(N73="","",IF(N73&lt;=16,"",(IF(N73&lt;18.01,"SREBRNA",(IF(N73&lt;18.8,"ZLATA",(IF(N73&gt;=18.8,"VELIKA ZLATA"))))))))</f>
        <v>ZLATA</v>
      </c>
      <c r="V73" s="32"/>
    </row>
    <row r="74" spans="1:22" ht="12.75">
      <c r="A74" s="48"/>
      <c r="B74" s="80">
        <v>33</v>
      </c>
      <c r="C74" s="49" t="s">
        <v>119</v>
      </c>
      <c r="D74" s="50" t="s">
        <v>120</v>
      </c>
      <c r="E74" s="51">
        <f>VLOOKUP(F74,List3!A$1:B$31,2)</f>
        <v>10</v>
      </c>
      <c r="F74" s="50" t="s">
        <v>106</v>
      </c>
      <c r="G74" s="51">
        <v>2016</v>
      </c>
      <c r="H74" s="50">
        <v>39</v>
      </c>
      <c r="I74" s="29">
        <v>18.1</v>
      </c>
      <c r="J74" s="29">
        <v>18.2</v>
      </c>
      <c r="K74" s="29">
        <v>18.2</v>
      </c>
      <c r="L74" s="29">
        <v>18.2</v>
      </c>
      <c r="M74" s="29">
        <v>18.2</v>
      </c>
      <c r="N74" s="47">
        <f>IF((SUM(I74:M74)-MAX(I74:M74)-MIN(I74:M74))/(COUNT(I74:M74)-2)&gt;16,(SUM(I74:M74)-MAX(I74:M74)-MIN(I74:M74))/(COUNT(I74:M74)-2),"")</f>
        <v>18.2</v>
      </c>
      <c r="O74" s="81" t="str">
        <f>IF(N74="","",IF(N74&lt;=16,"",(IF(N74&lt;18.01,"SREBRNA",(IF(N74&lt;18.8,"ZLATA",(IF(N74&gt;=18.8,"VELIKA ZLATA"))))))))</f>
        <v>ZLATA</v>
      </c>
      <c r="V74" s="32"/>
    </row>
    <row r="75" spans="1:22" ht="12.75">
      <c r="A75" s="48"/>
      <c r="B75" s="80">
        <v>20</v>
      </c>
      <c r="C75" s="49" t="s">
        <v>136</v>
      </c>
      <c r="D75" s="50" t="s">
        <v>137</v>
      </c>
      <c r="E75" s="51">
        <f>VLOOKUP(F75,List3!A$1:B$31,2)</f>
        <v>10</v>
      </c>
      <c r="F75" s="50" t="s">
        <v>106</v>
      </c>
      <c r="G75" s="51">
        <v>2016</v>
      </c>
      <c r="H75" s="50">
        <v>33</v>
      </c>
      <c r="I75" s="28">
        <v>18.1</v>
      </c>
      <c r="J75" s="28">
        <v>18.3</v>
      </c>
      <c r="K75" s="28">
        <v>18.2</v>
      </c>
      <c r="L75" s="28">
        <v>18.1</v>
      </c>
      <c r="M75" s="28">
        <v>18.1</v>
      </c>
      <c r="N75" s="47">
        <f>IF((SUM(I75:M75)-MAX(I75:M75)-MIN(I75:M75))/(COUNT(I75:M75)-2)&gt;16,(SUM(I75:M75)-MAX(I75:M75)-MIN(I75:M75))/(COUNT(I75:M75)-2),"")</f>
        <v>18.133333333333336</v>
      </c>
      <c r="O75" s="81" t="str">
        <f>IF(N75="","",IF(N75&lt;=16,"",(IF(N75&lt;18.01,"SREBRNA",(IF(N75&lt;18.8,"ZLATA",(IF(N75&gt;=18.8,"VELIKA ZLATA"))))))))</f>
        <v>ZLATA</v>
      </c>
      <c r="V75" s="32"/>
    </row>
    <row r="76" spans="1:22" ht="12.75">
      <c r="A76" s="48">
        <v>66</v>
      </c>
      <c r="B76" s="80">
        <v>54</v>
      </c>
      <c r="C76" s="49" t="s">
        <v>104</v>
      </c>
      <c r="D76" s="50" t="s">
        <v>105</v>
      </c>
      <c r="E76" s="51">
        <v>10</v>
      </c>
      <c r="F76" s="50" t="s">
        <v>106</v>
      </c>
      <c r="G76" s="51">
        <v>2016</v>
      </c>
      <c r="H76" s="50">
        <v>27</v>
      </c>
      <c r="I76" s="28">
        <v>17.1</v>
      </c>
      <c r="J76" s="28">
        <v>17.3</v>
      </c>
      <c r="K76" s="28">
        <v>18</v>
      </c>
      <c r="L76" s="28">
        <v>17.7</v>
      </c>
      <c r="M76" s="28">
        <v>17.8</v>
      </c>
      <c r="N76" s="47">
        <f>IF((SUM(I76:M76)-MAX(I76:M76)-MIN(I76:M76))/(COUNT(I76:M76)-2)&gt;16,(SUM(I76:M76)-MAX(I76:M76)-MIN(I76:M76))/(COUNT(I76:M76)-2),"")</f>
        <v>17.6</v>
      </c>
      <c r="O76" s="81" t="str">
        <f>IF(N76="","",IF(N76&lt;=16,"",(IF(N76&lt;18.01,"SREBRNA",(IF(N76&lt;18.8,"ZLATA",(IF(N76&gt;=18.8,"VELIKA ZLATA"))))))))</f>
        <v>SREBRNA</v>
      </c>
      <c r="V76" s="32"/>
    </row>
    <row r="77" spans="1:22" ht="12.75">
      <c r="A77" s="48"/>
      <c r="B77" s="82"/>
      <c r="C77" s="52"/>
      <c r="D77" s="51"/>
      <c r="E77" s="51"/>
      <c r="F77" s="53"/>
      <c r="G77" s="51"/>
      <c r="H77" s="50"/>
      <c r="I77" s="28"/>
      <c r="J77" s="28"/>
      <c r="K77" s="28"/>
      <c r="L77" s="28"/>
      <c r="M77" s="28"/>
      <c r="N77" s="47">
        <f>IF((SUM(I77:M77)-MAX(I77:M77)-MIN(I77:M77))/(COUNT(I77:M77)-2)&gt;16,(SUM(I77:M77)-MAX(I77:M77)-MIN(I77:M77))/(COUNT(I77:M77)-2),"")</f>
      </c>
      <c r="O77" s="81">
        <f>IF(N77="","",IF(N77&lt;=16,"",(IF(N77&lt;18.01,"SREBRNA",(IF(N77&lt;18.8,"ZLATA",(IF(N77&gt;=18.8,"VELIKA ZLATA"))))))))</f>
      </c>
      <c r="V77" s="32"/>
    </row>
    <row r="78" spans="1:22" ht="12.75">
      <c r="A78" s="48"/>
      <c r="B78" s="82">
        <v>53</v>
      </c>
      <c r="C78" s="49" t="s">
        <v>104</v>
      </c>
      <c r="D78" s="50" t="s">
        <v>105</v>
      </c>
      <c r="E78" s="51">
        <v>11</v>
      </c>
      <c r="F78" s="50" t="s">
        <v>125</v>
      </c>
      <c r="G78" s="51">
        <v>2016</v>
      </c>
      <c r="H78" s="50">
        <v>40</v>
      </c>
      <c r="I78" s="28">
        <v>18.1</v>
      </c>
      <c r="J78" s="28">
        <v>18.4</v>
      </c>
      <c r="K78" s="28">
        <v>18.5</v>
      </c>
      <c r="L78" s="28">
        <v>18.3</v>
      </c>
      <c r="M78" s="28">
        <v>18.5</v>
      </c>
      <c r="N78" s="47">
        <f>IF((SUM(I78:M78)-MAX(I78:M78)-MIN(I78:M78))/(COUNT(I78:M78)-2)&gt;16,(SUM(I78:M78)-MAX(I78:M78)-MIN(I78:M78))/(COUNT(I78:M78)-2),"")</f>
        <v>18.4</v>
      </c>
      <c r="O78" s="81" t="str">
        <f>IF(N78="","",IF(N78&lt;=16,"",(IF(N78&lt;18.01,"SREBRNA",(IF(N78&lt;18.8,"ZLATA",(IF(N78&gt;=18.8,"VELIKA ZLATA"))))))))</f>
        <v>ZLATA</v>
      </c>
      <c r="V78" s="32"/>
    </row>
    <row r="79" spans="1:22" ht="12.75">
      <c r="A79" s="48"/>
      <c r="B79" s="80">
        <v>4</v>
      </c>
      <c r="C79" s="54" t="s">
        <v>74</v>
      </c>
      <c r="D79" s="51" t="s">
        <v>80</v>
      </c>
      <c r="E79" s="51">
        <v>11</v>
      </c>
      <c r="F79" s="51" t="s">
        <v>125</v>
      </c>
      <c r="G79" s="51">
        <v>2016</v>
      </c>
      <c r="H79" s="50">
        <v>38</v>
      </c>
      <c r="I79" s="29">
        <v>18.3</v>
      </c>
      <c r="J79" s="29">
        <v>18.5</v>
      </c>
      <c r="K79" s="29">
        <v>18.4</v>
      </c>
      <c r="L79" s="29">
        <v>18.4</v>
      </c>
      <c r="M79" s="29">
        <v>18.3</v>
      </c>
      <c r="N79" s="47">
        <f>IF((SUM(I79:M79)-MAX(I79:M79)-MIN(I79:M79))/(COUNT(I79:M79)-2)&gt;16,(SUM(I79:M79)-MAX(I79:M79)-MIN(I79:M79))/(COUNT(I79:M79)-2),"")</f>
        <v>18.366666666666664</v>
      </c>
      <c r="O79" s="81" t="str">
        <f>IF(N79="","",IF(N79&lt;=16,"",(IF(N79&lt;18.01,"SREBRNA",(IF(N79&lt;18.8,"ZLATA",(IF(N79&gt;=18.8,"VELIKA ZLATA"))))))))</f>
        <v>ZLATA</v>
      </c>
      <c r="V79" s="32"/>
    </row>
    <row r="80" spans="1:22" ht="12.75">
      <c r="A80" s="48"/>
      <c r="B80" s="82">
        <v>10</v>
      </c>
      <c r="C80" s="49" t="s">
        <v>126</v>
      </c>
      <c r="D80" s="50" t="s">
        <v>80</v>
      </c>
      <c r="E80" s="51">
        <v>11</v>
      </c>
      <c r="F80" s="50" t="s">
        <v>125</v>
      </c>
      <c r="G80" s="51">
        <v>2016</v>
      </c>
      <c r="H80" s="50">
        <v>46</v>
      </c>
      <c r="I80" s="29">
        <v>17.7</v>
      </c>
      <c r="J80" s="29">
        <v>18.1</v>
      </c>
      <c r="K80" s="29">
        <v>18.1</v>
      </c>
      <c r="L80" s="29">
        <v>18.3</v>
      </c>
      <c r="M80" s="29">
        <v>18.2</v>
      </c>
      <c r="N80" s="47">
        <f>IF((SUM(I80:M80)-MAX(I80:M80)-MIN(I80:M80))/(COUNT(I80:M80)-2)&gt;16,(SUM(I80:M80)-MAX(I80:M80)-MIN(I80:M80))/(COUNT(I80:M80)-2),"")</f>
        <v>18.133333333333336</v>
      </c>
      <c r="O80" s="81" t="str">
        <f>IF(N80="","",IF(N80&lt;=16,"",(IF(N80&lt;18.01,"SREBRNA",(IF(N80&lt;18.8,"ZLATA",(IF(N80&gt;=18.8,"VELIKA ZLATA"))))))))</f>
        <v>ZLATA</v>
      </c>
      <c r="P80" s="41">
        <v>31773060</v>
      </c>
      <c r="V80" s="32"/>
    </row>
    <row r="81" spans="1:22" ht="12.75">
      <c r="A81" s="48"/>
      <c r="B81" s="82"/>
      <c r="C81" s="54"/>
      <c r="D81" s="51"/>
      <c r="E81" s="51"/>
      <c r="F81" s="51"/>
      <c r="G81" s="51"/>
      <c r="H81" s="50"/>
      <c r="I81" s="28"/>
      <c r="J81" s="28"/>
      <c r="K81" s="28"/>
      <c r="L81" s="28"/>
      <c r="M81" s="28"/>
      <c r="N81" s="47">
        <f>IF((SUM(I81:M81)-MAX(I81:M81)-MIN(I81:M81))/(COUNT(I81:M81)-2)&gt;16,(SUM(I81:M81)-MAX(I81:M81)-MIN(I81:M81))/(COUNT(I81:M81)-2),"")</f>
      </c>
      <c r="O81" s="81">
        <f>IF(N81="","",IF(N81&lt;=16,"",(IF(N81&lt;18.01,"SREBRNA",(IF(N81&lt;18.8,"ZLATA",(IF(N81&gt;=18.8,"VELIKA ZLATA"))))))))</f>
      </c>
      <c r="V81" s="32"/>
    </row>
    <row r="82" spans="1:22" ht="12.75">
      <c r="A82" s="48"/>
      <c r="B82" s="82">
        <v>62</v>
      </c>
      <c r="C82" s="49" t="s">
        <v>147</v>
      </c>
      <c r="D82" s="50" t="s">
        <v>146</v>
      </c>
      <c r="E82" s="51">
        <v>13</v>
      </c>
      <c r="F82" s="53" t="s">
        <v>148</v>
      </c>
      <c r="G82" s="51">
        <v>2016</v>
      </c>
      <c r="H82" s="50"/>
      <c r="I82" s="29">
        <v>17.6</v>
      </c>
      <c r="J82" s="29">
        <v>18.1</v>
      </c>
      <c r="K82" s="29">
        <v>17.2</v>
      </c>
      <c r="L82" s="29">
        <v>18.1</v>
      </c>
      <c r="M82" s="29">
        <v>18.1</v>
      </c>
      <c r="N82" s="47">
        <f>IF((SUM(I82:M82)-MAX(I82:M82)-MIN(I82:M82))/(COUNT(I82:M82)-2)&gt;16,(SUM(I82:M82)-MAX(I82:M82)-MIN(I82:M82))/(COUNT(I82:M82)-2),"")</f>
        <v>17.933333333333334</v>
      </c>
      <c r="O82" s="81" t="str">
        <f>IF(N82="","",IF(N82&lt;=16,"",(IF(N82&lt;18.01,"SREBRNA",(IF(N82&lt;18.8,"ZLATA",(IF(N82&gt;=18.8,"VELIKA ZLATA"))))))))</f>
        <v>SREBRNA</v>
      </c>
      <c r="V82" s="32"/>
    </row>
    <row r="83" spans="1:22" ht="12.75">
      <c r="A83" s="48"/>
      <c r="B83" s="82">
        <v>50</v>
      </c>
      <c r="C83" s="49" t="s">
        <v>127</v>
      </c>
      <c r="D83" s="50" t="s">
        <v>83</v>
      </c>
      <c r="E83" s="51">
        <v>13</v>
      </c>
      <c r="F83" s="51" t="s">
        <v>144</v>
      </c>
      <c r="G83" s="51">
        <v>2016</v>
      </c>
      <c r="H83" s="50"/>
      <c r="I83" s="28">
        <v>17.9</v>
      </c>
      <c r="J83" s="28">
        <v>17.5</v>
      </c>
      <c r="K83" s="28">
        <v>18</v>
      </c>
      <c r="L83" s="28">
        <v>12</v>
      </c>
      <c r="M83" s="28">
        <v>16.5</v>
      </c>
      <c r="N83" s="47">
        <f>IF((SUM(I83:M83)-MAX(I83:M83)-MIN(I83:M83))/(COUNT(I83:M83)-2)&gt;16,(SUM(I83:M83)-MAX(I83:M83)-MIN(I83:M83))/(COUNT(I83:M83)-2),"")</f>
        <v>17.3</v>
      </c>
      <c r="O83" s="81" t="str">
        <f>IF(N83="","",IF(N83&lt;=16,"",(IF(N83&lt;18.01,"SREBRNA",(IF(N83&lt;18.8,"ZLATA",(IF(N83&gt;=18.8,"VELIKA ZLATA"))))))))</f>
        <v>SREBRNA</v>
      </c>
      <c r="V83" s="32"/>
    </row>
    <row r="84" spans="1:22" ht="12.75">
      <c r="A84" s="48"/>
      <c r="B84" s="82"/>
      <c r="C84" s="54"/>
      <c r="D84" s="51"/>
      <c r="E84" s="51"/>
      <c r="F84" s="51"/>
      <c r="G84" s="51"/>
      <c r="H84" s="51"/>
      <c r="I84" s="28"/>
      <c r="J84" s="28"/>
      <c r="K84" s="28"/>
      <c r="L84" s="28"/>
      <c r="M84" s="28"/>
      <c r="N84" s="47">
        <f>IF((SUM(I84:M84)-MAX(I84:M84)-MIN(I84:M84))/(COUNT(I84:M84)-2)&gt;16,(SUM(I84:M84)-MAX(I84:M84)-MIN(I84:M84))/(COUNT(I84:M84)-2),"")</f>
      </c>
      <c r="O84" s="81">
        <f>IF(N84="","",IF(N84&lt;=16,"",(IF(N84&lt;18.01,"SREBRNA",(IF(N84&lt;18.8,"ZLATA",(IF(N84&gt;=18.8,"VELIKA ZLATA"))))))))</f>
      </c>
      <c r="Q84" s="32" t="s">
        <v>117</v>
      </c>
      <c r="R84" s="42"/>
      <c r="S84" s="42"/>
      <c r="T84" s="42"/>
      <c r="U84" s="42"/>
      <c r="V84" s="32"/>
    </row>
    <row r="85" spans="1:22" ht="12.75">
      <c r="A85" s="48"/>
      <c r="B85" s="82">
        <v>2</v>
      </c>
      <c r="C85" s="49" t="s">
        <v>74</v>
      </c>
      <c r="D85" s="50" t="s">
        <v>80</v>
      </c>
      <c r="E85" s="51">
        <v>15</v>
      </c>
      <c r="F85" s="51" t="s">
        <v>108</v>
      </c>
      <c r="G85" s="51">
        <v>2016</v>
      </c>
      <c r="H85" s="51">
        <v>32</v>
      </c>
      <c r="I85" s="29">
        <v>18.2</v>
      </c>
      <c r="J85" s="29">
        <v>18.2</v>
      </c>
      <c r="K85" s="29">
        <v>18.2</v>
      </c>
      <c r="L85" s="29">
        <v>18.3</v>
      </c>
      <c r="M85" s="29">
        <v>18.2</v>
      </c>
      <c r="N85" s="47">
        <f>IF((SUM(I85:M85)-MAX(I85:M85)-MIN(I85:M85))/(COUNT(I85:M85)-2)&gt;16,(SUM(I85:M85)-MAX(I85:M85)-MIN(I85:M85))/(COUNT(I85:M85)-2),"")</f>
        <v>18.2</v>
      </c>
      <c r="O85" s="81" t="str">
        <f>IF(N85="","",IF(N85&lt;=16,"",(IF(N85&lt;18.01,"SREBRNA",(IF(N85&lt;18.8,"ZLATA",(IF(N85&gt;=18.8,"VELIKA ZLATA"))))))))</f>
        <v>ZLATA</v>
      </c>
      <c r="Q85" s="42"/>
      <c r="R85" s="42"/>
      <c r="S85" s="42"/>
      <c r="T85" s="42"/>
      <c r="U85" s="42"/>
      <c r="V85" s="32"/>
    </row>
    <row r="86" spans="1:22" ht="12.75">
      <c r="A86" s="48"/>
      <c r="B86" s="82"/>
      <c r="C86" s="49"/>
      <c r="D86" s="50"/>
      <c r="E86" s="51"/>
      <c r="F86" s="51"/>
      <c r="G86" s="51"/>
      <c r="H86" s="51"/>
      <c r="I86" s="28"/>
      <c r="J86" s="28"/>
      <c r="K86" s="28"/>
      <c r="L86" s="28"/>
      <c r="M86" s="28"/>
      <c r="N86" s="47">
        <f>IF((SUM(I86:M86)-MAX(I86:M86)-MIN(I86:M86))/(COUNT(I86:M86)-2)&gt;16,(SUM(I86:M86)-MAX(I86:M86)-MIN(I86:M86))/(COUNT(I86:M86)-2),"")</f>
      </c>
      <c r="O86" s="81">
        <f>IF(N86="","",IF(N86&lt;=16,"",(IF(N86&lt;18.01,"SREBRNA",(IF(N86&lt;18.8,"ZLATA",(IF(N86&gt;=18.8,"VELIKA ZLATA"))))))))</f>
      </c>
      <c r="Q86" s="42"/>
      <c r="R86" s="42"/>
      <c r="S86" s="42"/>
      <c r="T86" s="42"/>
      <c r="U86" s="42"/>
      <c r="V86" s="32"/>
    </row>
    <row r="87" spans="1:22" ht="13.5" thickBot="1">
      <c r="A87" s="48"/>
      <c r="B87" s="83">
        <v>5</v>
      </c>
      <c r="C87" s="84" t="s">
        <v>74</v>
      </c>
      <c r="D87" s="85" t="s">
        <v>80</v>
      </c>
      <c r="E87" s="85">
        <v>16</v>
      </c>
      <c r="F87" s="85" t="s">
        <v>109</v>
      </c>
      <c r="G87" s="85">
        <v>2016</v>
      </c>
      <c r="H87" s="85">
        <v>38</v>
      </c>
      <c r="I87" s="86">
        <v>12</v>
      </c>
      <c r="J87" s="86">
        <v>12</v>
      </c>
      <c r="K87" s="86">
        <v>18.7</v>
      </c>
      <c r="L87" s="86">
        <v>18.6</v>
      </c>
      <c r="M87" s="86">
        <v>12</v>
      </c>
      <c r="N87" s="87">
        <f>IF((SUM(I87:M87)-MAX(I87:M87)-MIN(I87:M87))/(COUNT(I87:M87)-2)&gt;16,(SUM(I87:M87)-MAX(I87:M87)-MIN(I87:M87))/(COUNT(I87:M87)-2),"")</f>
      </c>
      <c r="O87" s="88">
        <f>IF(N87="","",IF(N87&lt;=16,"",(IF(N87&lt;18.01,"SREBRNA",(IF(N87&lt;18.8,"ZLATA",(IF(N87&gt;=18.8,"VELIKA ZLATA"))))))))</f>
      </c>
      <c r="Q87" s="42"/>
      <c r="R87" s="42"/>
      <c r="S87" s="42"/>
      <c r="T87" s="42"/>
      <c r="U87" s="42"/>
      <c r="V87" s="32"/>
    </row>
    <row r="88" spans="1:22" ht="12.75">
      <c r="A88" s="48"/>
      <c r="B88" s="66"/>
      <c r="C88" s="57"/>
      <c r="D88" s="37"/>
      <c r="F88" s="37"/>
      <c r="G88" s="37"/>
      <c r="H88" s="37"/>
      <c r="I88" s="58"/>
      <c r="J88" s="58"/>
      <c r="K88" s="58"/>
      <c r="L88" s="58"/>
      <c r="M88" s="58"/>
      <c r="N88" s="59">
        <f>IF((SUM(I88:M88)-MAX(I88:M88)-MIN(I88:M88))/(COUNT(I88:M88)-2)&gt;16,(SUM(I88:M88)-MAX(I88:M88)-MIN(I88:M88))/(COUNT(I88:M88)-2),"")</f>
      </c>
      <c r="O88" s="59">
        <f>IF(N88="","",IF(N88&lt;=16,"",(IF(N88&lt;18.01,"SREBRNA",(IF(N88&lt;18.8,"ZLATA",(IF(N88&gt;=18.8,"VELIKA ZLATA"))))))))</f>
      </c>
      <c r="Q88" s="42"/>
      <c r="R88" s="42"/>
      <c r="S88" s="42"/>
      <c r="T88" s="42"/>
      <c r="U88" s="42"/>
      <c r="V88" s="32"/>
    </row>
    <row r="89" spans="1:22" ht="12.75">
      <c r="A89" s="48"/>
      <c r="B89" s="66"/>
      <c r="C89" s="60"/>
      <c r="D89" s="37"/>
      <c r="F89" s="61"/>
      <c r="G89" s="37"/>
      <c r="H89" s="65"/>
      <c r="I89" s="62"/>
      <c r="J89" s="62"/>
      <c r="K89" s="62"/>
      <c r="L89" s="62"/>
      <c r="M89" s="62"/>
      <c r="N89" s="59"/>
      <c r="O89" s="59"/>
      <c r="V89" s="32"/>
    </row>
    <row r="90" spans="1:22" ht="12.75">
      <c r="A90" s="34">
        <v>15</v>
      </c>
      <c r="B90" s="64"/>
      <c r="C90" s="64"/>
      <c r="D90" s="65"/>
      <c r="F90" s="65"/>
      <c r="G90" s="37"/>
      <c r="H90" s="65"/>
      <c r="I90" s="58"/>
      <c r="J90" s="58"/>
      <c r="K90" s="58"/>
      <c r="L90" s="58"/>
      <c r="M90" s="58"/>
      <c r="N90" s="59">
        <f aca="true" t="shared" si="4" ref="N90:N97">IF((SUM(I90:M90)-MAX(I90:M90)-MIN(I90:M90))/(COUNT(I90:M90)-2)&gt;16,(SUM(I90:M90)-MAX(I90:M90)-MIN(I90:M90))/(COUNT(I90:M90)-2),"")</f>
      </c>
      <c r="O90" s="59">
        <f aca="true" t="shared" si="5" ref="O90:O97">IF(N90="","",IF(N90&lt;=16,"",(IF(N90&lt;18.01,"SREBRNA",(IF(N90&lt;18.8,"ZLATA",(IF(N90&gt;=18.8,"VELIKA ZLATA"))))))))</f>
      </c>
      <c r="V90" s="32"/>
    </row>
    <row r="91" spans="1:22" ht="12.75">
      <c r="A91" s="34">
        <v>27</v>
      </c>
      <c r="B91" s="64"/>
      <c r="C91" s="64"/>
      <c r="D91" s="65"/>
      <c r="F91" s="65"/>
      <c r="G91" s="37"/>
      <c r="H91" s="65"/>
      <c r="I91" s="58"/>
      <c r="J91" s="58"/>
      <c r="K91" s="58"/>
      <c r="L91" s="58"/>
      <c r="M91" s="58"/>
      <c r="N91" s="59">
        <f t="shared" si="4"/>
      </c>
      <c r="O91" s="59">
        <f t="shared" si="5"/>
      </c>
      <c r="V91" s="32"/>
    </row>
    <row r="92" spans="1:22" ht="12.75">
      <c r="A92" s="34">
        <v>40</v>
      </c>
      <c r="B92" s="64"/>
      <c r="C92" s="64"/>
      <c r="D92" s="65"/>
      <c r="F92" s="65"/>
      <c r="G92" s="37"/>
      <c r="H92" s="65"/>
      <c r="I92" s="58"/>
      <c r="J92" s="58"/>
      <c r="K92" s="58"/>
      <c r="L92" s="58"/>
      <c r="M92" s="58"/>
      <c r="N92" s="59">
        <f t="shared" si="4"/>
      </c>
      <c r="O92" s="59">
        <f t="shared" si="5"/>
      </c>
      <c r="V92" s="32"/>
    </row>
    <row r="93" spans="1:22" ht="12.75">
      <c r="A93" s="34">
        <v>43</v>
      </c>
      <c r="B93" s="64"/>
      <c r="C93" s="64"/>
      <c r="D93" s="65"/>
      <c r="F93" s="65"/>
      <c r="G93" s="37"/>
      <c r="H93" s="65"/>
      <c r="I93" s="58"/>
      <c r="J93" s="58"/>
      <c r="K93" s="58"/>
      <c r="L93" s="58"/>
      <c r="M93" s="58"/>
      <c r="N93" s="59">
        <f t="shared" si="4"/>
      </c>
      <c r="O93" s="59">
        <f t="shared" si="5"/>
      </c>
      <c r="V93" s="32"/>
    </row>
    <row r="94" spans="1:22" ht="12.75">
      <c r="A94" s="34">
        <v>48</v>
      </c>
      <c r="B94" s="64"/>
      <c r="C94" s="64"/>
      <c r="D94" s="65"/>
      <c r="F94" s="65"/>
      <c r="G94" s="37"/>
      <c r="H94" s="65"/>
      <c r="I94" s="58"/>
      <c r="J94" s="58"/>
      <c r="K94" s="58"/>
      <c r="L94" s="58"/>
      <c r="M94" s="58"/>
      <c r="N94" s="59">
        <f t="shared" si="4"/>
      </c>
      <c r="O94" s="59">
        <f t="shared" si="5"/>
      </c>
      <c r="V94" s="32"/>
    </row>
    <row r="95" spans="1:22" ht="12.75">
      <c r="A95" s="34">
        <v>56</v>
      </c>
      <c r="B95" s="64"/>
      <c r="C95" s="64"/>
      <c r="D95" s="65"/>
      <c r="F95" s="65"/>
      <c r="G95" s="37"/>
      <c r="H95" s="65"/>
      <c r="I95" s="58"/>
      <c r="J95" s="58"/>
      <c r="K95" s="58"/>
      <c r="L95" s="58"/>
      <c r="M95" s="58"/>
      <c r="N95" s="59">
        <f t="shared" si="4"/>
      </c>
      <c r="O95" s="59">
        <f t="shared" si="5"/>
      </c>
      <c r="U95" s="32"/>
      <c r="V95" s="34"/>
    </row>
    <row r="96" spans="1:22" ht="12.75">
      <c r="A96" s="34">
        <v>61</v>
      </c>
      <c r="B96" s="64"/>
      <c r="C96" s="64"/>
      <c r="D96" s="65"/>
      <c r="F96" s="65"/>
      <c r="G96" s="37"/>
      <c r="H96" s="65"/>
      <c r="I96" s="62"/>
      <c r="J96" s="62"/>
      <c r="K96" s="62"/>
      <c r="L96" s="62"/>
      <c r="M96" s="62"/>
      <c r="N96" s="59">
        <f t="shared" si="4"/>
      </c>
      <c r="O96" s="59">
        <f t="shared" si="5"/>
      </c>
      <c r="U96" s="32"/>
      <c r="V96" s="34"/>
    </row>
    <row r="97" spans="2:22" ht="12" customHeight="1">
      <c r="B97" s="64"/>
      <c r="C97" s="64"/>
      <c r="D97" s="65"/>
      <c r="F97" s="65"/>
      <c r="G97" s="37"/>
      <c r="H97" s="65"/>
      <c r="I97" s="62"/>
      <c r="J97" s="62"/>
      <c r="K97" s="62"/>
      <c r="L97" s="62"/>
      <c r="M97" s="62"/>
      <c r="N97" s="59">
        <f t="shared" si="4"/>
      </c>
      <c r="O97" s="59">
        <f t="shared" si="5"/>
      </c>
      <c r="V97" s="32"/>
    </row>
    <row r="98" spans="2:22" ht="12.75">
      <c r="B98" s="64"/>
      <c r="C98" s="64"/>
      <c r="D98" s="65"/>
      <c r="F98" s="65"/>
      <c r="G98" s="37"/>
      <c r="H98" s="65"/>
      <c r="I98" s="62"/>
      <c r="J98" s="62"/>
      <c r="K98" s="62"/>
      <c r="L98" s="62"/>
      <c r="M98" s="62"/>
      <c r="N98" s="59"/>
      <c r="O98" s="59"/>
      <c r="V98" s="32"/>
    </row>
    <row r="99" spans="2:22" ht="12.75">
      <c r="B99" s="64"/>
      <c r="C99" s="64"/>
      <c r="D99" s="65"/>
      <c r="F99" s="65"/>
      <c r="G99" s="37"/>
      <c r="H99" s="65"/>
      <c r="I99" s="62"/>
      <c r="J99" s="62"/>
      <c r="K99" s="62"/>
      <c r="L99" s="62"/>
      <c r="M99" s="62"/>
      <c r="N99" s="59"/>
      <c r="O99" s="59"/>
      <c r="V99" s="32"/>
    </row>
    <row r="100" spans="2:22" ht="12.75">
      <c r="B100" s="66"/>
      <c r="C100" s="60"/>
      <c r="D100" s="37"/>
      <c r="F100" s="61"/>
      <c r="G100" s="37"/>
      <c r="H100" s="65"/>
      <c r="I100" s="62"/>
      <c r="J100" s="62"/>
      <c r="K100" s="62"/>
      <c r="L100" s="62"/>
      <c r="M100" s="62"/>
      <c r="N100" s="59"/>
      <c r="O100" s="59"/>
      <c r="V100" s="32"/>
    </row>
    <row r="101" spans="2:22" ht="12.75">
      <c r="B101" s="66"/>
      <c r="C101" s="57"/>
      <c r="D101" s="37"/>
      <c r="F101" s="37"/>
      <c r="G101" s="37"/>
      <c r="H101" s="37"/>
      <c r="I101" s="58"/>
      <c r="J101" s="58"/>
      <c r="K101" s="58"/>
      <c r="L101" s="58"/>
      <c r="M101" s="58"/>
      <c r="N101" s="59"/>
      <c r="O101" s="59"/>
      <c r="V101" s="32"/>
    </row>
    <row r="102" spans="2:22" ht="12.75">
      <c r="B102" s="66"/>
      <c r="C102" s="57"/>
      <c r="D102" s="37"/>
      <c r="F102" s="37"/>
      <c r="G102" s="37"/>
      <c r="H102" s="37"/>
      <c r="I102" s="58"/>
      <c r="J102" s="58"/>
      <c r="K102" s="58"/>
      <c r="L102" s="58"/>
      <c r="M102" s="58"/>
      <c r="N102" s="59"/>
      <c r="O102" s="59"/>
      <c r="Q102" s="42"/>
      <c r="R102" s="42"/>
      <c r="S102" s="42"/>
      <c r="T102" s="42"/>
      <c r="U102" s="42"/>
      <c r="V102" s="32"/>
    </row>
    <row r="103" spans="2:22" ht="12.75">
      <c r="B103" s="66"/>
      <c r="C103" s="57"/>
      <c r="D103" s="37"/>
      <c r="F103" s="37"/>
      <c r="G103" s="37"/>
      <c r="H103" s="37"/>
      <c r="I103" s="58"/>
      <c r="J103" s="58"/>
      <c r="K103" s="58"/>
      <c r="L103" s="58"/>
      <c r="M103" s="58"/>
      <c r="N103" s="59"/>
      <c r="O103" s="59"/>
      <c r="Q103" s="42"/>
      <c r="R103" s="42"/>
      <c r="S103" s="42"/>
      <c r="T103" s="42"/>
      <c r="U103" s="42"/>
      <c r="V103" s="32"/>
    </row>
    <row r="104" spans="2:22" ht="12.75">
      <c r="B104" s="66"/>
      <c r="C104" s="57"/>
      <c r="D104" s="37"/>
      <c r="F104" s="37"/>
      <c r="G104" s="37"/>
      <c r="H104" s="37"/>
      <c r="I104" s="58"/>
      <c r="J104" s="58"/>
      <c r="K104" s="58"/>
      <c r="L104" s="58"/>
      <c r="M104" s="58"/>
      <c r="N104" s="59"/>
      <c r="O104" s="59"/>
      <c r="Q104" s="42"/>
      <c r="R104" s="42"/>
      <c r="S104" s="42"/>
      <c r="T104" s="42"/>
      <c r="U104" s="42"/>
      <c r="V104" s="32"/>
    </row>
    <row r="105" spans="2:22" ht="12.75">
      <c r="B105" s="66"/>
      <c r="C105" s="57"/>
      <c r="D105" s="37"/>
      <c r="F105" s="37"/>
      <c r="G105" s="37"/>
      <c r="H105" s="37"/>
      <c r="I105" s="58"/>
      <c r="J105" s="58"/>
      <c r="K105" s="58"/>
      <c r="L105" s="58"/>
      <c r="M105" s="58"/>
      <c r="N105" s="59"/>
      <c r="O105" s="59"/>
      <c r="Q105" s="42"/>
      <c r="R105" s="42"/>
      <c r="S105" s="42"/>
      <c r="T105" s="42"/>
      <c r="U105" s="42"/>
      <c r="V105" s="32"/>
    </row>
    <row r="106" spans="2:22" ht="12.75">
      <c r="B106" s="66"/>
      <c r="C106" s="57"/>
      <c r="D106" s="37"/>
      <c r="F106" s="37"/>
      <c r="G106" s="37"/>
      <c r="H106" s="37"/>
      <c r="I106" s="58"/>
      <c r="J106" s="58"/>
      <c r="K106" s="58"/>
      <c r="L106" s="58"/>
      <c r="M106" s="58"/>
      <c r="N106" s="59"/>
      <c r="O106" s="59"/>
      <c r="Q106" s="42"/>
      <c r="R106" s="42"/>
      <c r="S106" s="42"/>
      <c r="T106" s="42"/>
      <c r="U106" s="42"/>
      <c r="V106" s="32"/>
    </row>
    <row r="107" spans="2:22" ht="12.75">
      <c r="B107" s="66"/>
      <c r="C107" s="57"/>
      <c r="D107" s="37"/>
      <c r="F107" s="37"/>
      <c r="G107" s="37"/>
      <c r="H107" s="37"/>
      <c r="I107" s="58"/>
      <c r="J107" s="58"/>
      <c r="K107" s="58"/>
      <c r="L107" s="58"/>
      <c r="M107" s="58"/>
      <c r="N107" s="59"/>
      <c r="O107" s="59"/>
      <c r="Q107" s="42"/>
      <c r="R107" s="42"/>
      <c r="S107" s="42"/>
      <c r="T107" s="42"/>
      <c r="U107" s="42"/>
      <c r="V107" s="32"/>
    </row>
    <row r="108" spans="2:22" ht="12.75">
      <c r="B108" s="66"/>
      <c r="C108" s="60"/>
      <c r="D108" s="37"/>
      <c r="F108" s="61"/>
      <c r="G108" s="61"/>
      <c r="H108" s="61"/>
      <c r="I108" s="62"/>
      <c r="J108" s="62"/>
      <c r="K108" s="62"/>
      <c r="L108" s="62"/>
      <c r="M108" s="62"/>
      <c r="N108" s="59"/>
      <c r="O108" s="59"/>
      <c r="V108" s="32"/>
    </row>
    <row r="109" spans="2:25" ht="12.75">
      <c r="B109" s="67"/>
      <c r="C109" s="60"/>
      <c r="D109" s="37"/>
      <c r="F109" s="61"/>
      <c r="G109" s="61"/>
      <c r="H109" s="61"/>
      <c r="I109" s="62"/>
      <c r="J109" s="62"/>
      <c r="K109" s="62"/>
      <c r="L109" s="62"/>
      <c r="M109" s="62"/>
      <c r="N109" s="59"/>
      <c r="O109" s="59"/>
      <c r="Y109" s="42"/>
    </row>
    <row r="110" spans="2:15" ht="12.75">
      <c r="B110" s="67"/>
      <c r="C110" s="60"/>
      <c r="D110" s="37"/>
      <c r="F110" s="61"/>
      <c r="G110" s="61"/>
      <c r="H110" s="61"/>
      <c r="I110" s="62"/>
      <c r="J110" s="62"/>
      <c r="K110" s="62"/>
      <c r="L110" s="62"/>
      <c r="M110" s="62"/>
      <c r="N110" s="59"/>
      <c r="O110" s="59"/>
    </row>
    <row r="111" spans="2:15" ht="12.75">
      <c r="B111" s="67"/>
      <c r="C111" s="60"/>
      <c r="D111" s="37"/>
      <c r="F111" s="61"/>
      <c r="G111" s="61"/>
      <c r="H111" s="61"/>
      <c r="I111" s="62"/>
      <c r="J111" s="62"/>
      <c r="K111" s="62"/>
      <c r="L111" s="62"/>
      <c r="M111" s="62"/>
      <c r="N111" s="59"/>
      <c r="O111" s="59"/>
    </row>
    <row r="112" spans="2:15" ht="12.75">
      <c r="B112" s="67"/>
      <c r="C112" s="60"/>
      <c r="D112" s="37"/>
      <c r="F112" s="61"/>
      <c r="G112" s="61"/>
      <c r="H112" s="61"/>
      <c r="I112" s="62"/>
      <c r="J112" s="62"/>
      <c r="K112" s="62"/>
      <c r="L112" s="62"/>
      <c r="M112" s="62"/>
      <c r="N112" s="59"/>
      <c r="O112" s="59"/>
    </row>
    <row r="113" spans="2:15" ht="12.75">
      <c r="B113" s="67"/>
      <c r="C113" s="60"/>
      <c r="D113" s="37"/>
      <c r="F113" s="61"/>
      <c r="G113" s="61"/>
      <c r="H113" s="61"/>
      <c r="I113" s="62"/>
      <c r="J113" s="62"/>
      <c r="K113" s="62"/>
      <c r="L113" s="62"/>
      <c r="M113" s="62"/>
      <c r="N113" s="59"/>
      <c r="O113" s="59"/>
    </row>
    <row r="114" spans="2:15" ht="12.75">
      <c r="B114" s="67"/>
      <c r="C114" s="60"/>
      <c r="D114" s="37"/>
      <c r="F114" s="61"/>
      <c r="G114" s="61"/>
      <c r="H114" s="61"/>
      <c r="I114" s="62"/>
      <c r="J114" s="62"/>
      <c r="K114" s="62"/>
      <c r="L114" s="62"/>
      <c r="M114" s="62"/>
      <c r="N114" s="59"/>
      <c r="O114" s="59"/>
    </row>
    <row r="115" spans="2:15" ht="12.75">
      <c r="B115" s="67"/>
      <c r="C115" s="60"/>
      <c r="D115" s="37"/>
      <c r="F115" s="61"/>
      <c r="G115" s="61"/>
      <c r="H115" s="61"/>
      <c r="I115" s="62"/>
      <c r="J115" s="62"/>
      <c r="K115" s="62"/>
      <c r="L115" s="62"/>
      <c r="M115" s="62"/>
      <c r="N115" s="59"/>
      <c r="O115" s="59"/>
    </row>
    <row r="116" spans="2:15" ht="12.75">
      <c r="B116" s="67"/>
      <c r="C116" s="60"/>
      <c r="D116" s="37"/>
      <c r="F116" s="61"/>
      <c r="G116" s="61"/>
      <c r="H116" s="61"/>
      <c r="I116" s="62"/>
      <c r="J116" s="62"/>
      <c r="K116" s="62"/>
      <c r="L116" s="62"/>
      <c r="M116" s="62"/>
      <c r="N116" s="59"/>
      <c r="O116" s="59"/>
    </row>
    <row r="117" spans="2:15" ht="12.75">
      <c r="B117" s="67"/>
      <c r="C117" s="60"/>
      <c r="D117" s="37"/>
      <c r="F117" s="61"/>
      <c r="G117" s="61"/>
      <c r="H117" s="61"/>
      <c r="I117" s="62"/>
      <c r="J117" s="62"/>
      <c r="K117" s="62"/>
      <c r="L117" s="62"/>
      <c r="M117" s="62"/>
      <c r="N117" s="59"/>
      <c r="O117" s="59"/>
    </row>
    <row r="118" spans="2:15" ht="12.75">
      <c r="B118" s="67"/>
      <c r="C118" s="60"/>
      <c r="D118" s="37"/>
      <c r="F118" s="61"/>
      <c r="G118" s="61"/>
      <c r="H118" s="61"/>
      <c r="I118" s="62"/>
      <c r="J118" s="62"/>
      <c r="K118" s="62"/>
      <c r="L118" s="62"/>
      <c r="M118" s="62"/>
      <c r="N118" s="59"/>
      <c r="O118" s="59"/>
    </row>
    <row r="119" spans="2:15" ht="12.75">
      <c r="B119" s="67"/>
      <c r="C119" s="60"/>
      <c r="D119" s="37"/>
      <c r="F119" s="61"/>
      <c r="G119" s="61"/>
      <c r="H119" s="61"/>
      <c r="I119" s="62"/>
      <c r="J119" s="62"/>
      <c r="K119" s="62"/>
      <c r="L119" s="62"/>
      <c r="M119" s="62"/>
      <c r="N119" s="59"/>
      <c r="O119" s="59"/>
    </row>
    <row r="120" spans="14:15" ht="12.75">
      <c r="N120" s="55"/>
      <c r="O120" s="55"/>
    </row>
    <row r="121" spans="14:15" ht="12.75">
      <c r="N121" s="55"/>
      <c r="O121" s="55"/>
    </row>
    <row r="122" spans="14:15" ht="12.75">
      <c r="N122" s="55"/>
      <c r="O122" s="55"/>
    </row>
    <row r="123" spans="14:15" ht="12.75">
      <c r="N123" s="55"/>
      <c r="O123" s="55"/>
    </row>
    <row r="124" spans="14:15" ht="12.75">
      <c r="N124" s="55"/>
      <c r="O124" s="55"/>
    </row>
    <row r="125" spans="14:15" ht="12.75">
      <c r="N125" s="55"/>
      <c r="O125" s="55"/>
    </row>
    <row r="126" spans="14:15" ht="12.75">
      <c r="N126" s="55"/>
      <c r="O126" s="55"/>
    </row>
    <row r="127" spans="14:15" ht="12.75">
      <c r="N127" s="55"/>
      <c r="O127" s="55"/>
    </row>
    <row r="128" spans="14:15" ht="12.75">
      <c r="N128" s="55"/>
      <c r="O128" s="55"/>
    </row>
    <row r="129" spans="14:15" ht="12.75">
      <c r="N129" s="55"/>
      <c r="O129" s="55"/>
    </row>
    <row r="130" spans="14:15" ht="12.75">
      <c r="N130" s="55"/>
      <c r="O130" s="55"/>
    </row>
    <row r="131" spans="14:15" ht="12.75">
      <c r="N131" s="55"/>
      <c r="O131" s="55"/>
    </row>
    <row r="132" spans="14:15" ht="12.75">
      <c r="N132" s="55"/>
      <c r="O132" s="55"/>
    </row>
    <row r="133" spans="14:15" ht="12.75">
      <c r="N133" s="55"/>
      <c r="O133" s="55"/>
    </row>
    <row r="134" spans="14:15" ht="12.75">
      <c r="N134" s="55"/>
      <c r="O134" s="55"/>
    </row>
    <row r="135" spans="14:15" ht="12.75">
      <c r="N135" s="55"/>
      <c r="O135" s="55"/>
    </row>
    <row r="136" spans="14:15" ht="12.75">
      <c r="N136" s="55"/>
      <c r="O136" s="55"/>
    </row>
    <row r="137" spans="14:15" ht="12.75">
      <c r="N137" s="55"/>
      <c r="O137" s="55"/>
    </row>
    <row r="138" spans="14:15" ht="12.75">
      <c r="N138" s="55"/>
      <c r="O138" s="55"/>
    </row>
    <row r="139" spans="14:15" ht="12.75">
      <c r="N139" s="55"/>
      <c r="O139" s="55"/>
    </row>
    <row r="140" spans="14:15" ht="12.75">
      <c r="N140" s="55"/>
      <c r="O140" s="55"/>
    </row>
    <row r="141" spans="14:15" ht="12.75">
      <c r="N141" s="55"/>
      <c r="O141" s="55"/>
    </row>
    <row r="142" spans="14:15" ht="12.75">
      <c r="N142" s="55"/>
      <c r="O142" s="55"/>
    </row>
    <row r="143" spans="14:15" ht="12.75">
      <c r="N143" s="55"/>
      <c r="O143" s="55"/>
    </row>
    <row r="144" spans="14:15" ht="12.75">
      <c r="N144" s="55"/>
      <c r="O144" s="55"/>
    </row>
    <row r="145" spans="14:15" ht="12.75">
      <c r="N145" s="55"/>
      <c r="O145" s="55"/>
    </row>
    <row r="146" spans="14:15" ht="12.75">
      <c r="N146" s="55"/>
      <c r="O146" s="55"/>
    </row>
    <row r="147" spans="14:15" ht="12.75">
      <c r="N147" s="55"/>
      <c r="O147" s="55"/>
    </row>
    <row r="148" spans="14:15" ht="12.75">
      <c r="N148" s="55"/>
      <c r="O148" s="55"/>
    </row>
    <row r="149" spans="14:15" ht="12.75">
      <c r="N149" s="55"/>
      <c r="O149" s="55"/>
    </row>
    <row r="150" spans="14:15" ht="12.75">
      <c r="N150" s="55"/>
      <c r="O150" s="55"/>
    </row>
    <row r="151" spans="14:15" ht="12.75">
      <c r="N151" s="55"/>
      <c r="O151" s="55"/>
    </row>
    <row r="152" spans="14:15" ht="12.75">
      <c r="N152" s="55"/>
      <c r="O152" s="55"/>
    </row>
    <row r="153" spans="14:15" ht="12.75">
      <c r="N153" s="55"/>
      <c r="O153" s="55"/>
    </row>
    <row r="154" spans="14:15" ht="12.75">
      <c r="N154" s="55"/>
      <c r="O154" s="55"/>
    </row>
    <row r="155" spans="14:15" ht="12.75">
      <c r="N155" s="55"/>
      <c r="O155" s="55"/>
    </row>
    <row r="156" spans="14:15" ht="12.75">
      <c r="N156" s="55"/>
      <c r="O156" s="55"/>
    </row>
    <row r="157" spans="14:15" ht="12.75">
      <c r="N157" s="55"/>
      <c r="O157" s="55"/>
    </row>
    <row r="158" spans="14:15" ht="12.75">
      <c r="N158" s="55"/>
      <c r="O158" s="55"/>
    </row>
    <row r="159" spans="14:15" ht="12.75">
      <c r="N159" s="55"/>
      <c r="O159" s="55"/>
    </row>
    <row r="160" spans="14:15" ht="12.75">
      <c r="N160" s="55"/>
      <c r="O160" s="55"/>
    </row>
    <row r="161" spans="14:15" ht="12.75">
      <c r="N161" s="55"/>
      <c r="O161" s="55"/>
    </row>
    <row r="162" spans="14:15" ht="12.75">
      <c r="N162" s="55"/>
      <c r="O162" s="55"/>
    </row>
    <row r="163" spans="14:15" ht="12.75">
      <c r="N163" s="55"/>
      <c r="O163" s="55"/>
    </row>
    <row r="164" spans="14:15" ht="12.75">
      <c r="N164" s="55"/>
      <c r="O164" s="55"/>
    </row>
    <row r="165" spans="14:15" ht="12.75">
      <c r="N165" s="55"/>
      <c r="O165" s="55"/>
    </row>
    <row r="166" spans="14:15" ht="12.75">
      <c r="N166" s="55"/>
      <c r="O166" s="55"/>
    </row>
    <row r="167" spans="14:15" ht="12.75">
      <c r="N167" s="55"/>
      <c r="O167" s="55"/>
    </row>
    <row r="168" spans="14:15" ht="12.75">
      <c r="N168" s="55"/>
      <c r="O168" s="55"/>
    </row>
    <row r="169" spans="14:15" ht="12.75">
      <c r="N169" s="55"/>
      <c r="O169" s="55"/>
    </row>
    <row r="170" spans="14:15" ht="12.75">
      <c r="N170" s="55"/>
      <c r="O170" s="55"/>
    </row>
    <row r="171" spans="14:15" ht="12.75">
      <c r="N171" s="55"/>
      <c r="O171" s="55"/>
    </row>
    <row r="172" spans="14:15" ht="12.75">
      <c r="N172" s="55"/>
      <c r="O172" s="55"/>
    </row>
    <row r="173" spans="14:15" ht="12.75">
      <c r="N173" s="55"/>
      <c r="O173" s="55"/>
    </row>
    <row r="174" spans="14:15" ht="12.75">
      <c r="N174" s="55"/>
      <c r="O174" s="55"/>
    </row>
    <row r="175" spans="14:15" ht="12.75">
      <c r="N175" s="55"/>
      <c r="O175" s="55"/>
    </row>
    <row r="176" spans="14:15" ht="12.75">
      <c r="N176" s="55"/>
      <c r="O176" s="55"/>
    </row>
    <row r="177" spans="14:15" ht="12.75">
      <c r="N177" s="55"/>
      <c r="O177" s="55"/>
    </row>
    <row r="178" spans="14:15" ht="12.75">
      <c r="N178" s="55"/>
      <c r="O178" s="55"/>
    </row>
    <row r="179" spans="14:15" ht="12.75">
      <c r="N179" s="55"/>
      <c r="O179" s="55"/>
    </row>
    <row r="180" spans="14:15" ht="12.75">
      <c r="N180" s="55"/>
      <c r="O180" s="55"/>
    </row>
    <row r="181" spans="14:15" ht="12.75">
      <c r="N181" s="55"/>
      <c r="O181" s="55"/>
    </row>
    <row r="182" spans="14:15" ht="12.75">
      <c r="N182" s="55"/>
      <c r="O182" s="55"/>
    </row>
    <row r="183" spans="14:15" ht="12.75">
      <c r="N183" s="55"/>
      <c r="O183" s="55"/>
    </row>
    <row r="184" spans="14:15" ht="12.75">
      <c r="N184" s="55"/>
      <c r="O184" s="55"/>
    </row>
    <row r="185" spans="14:15" ht="12.75">
      <c r="N185" s="55"/>
      <c r="O185" s="55"/>
    </row>
    <row r="186" spans="14:15" ht="12.75">
      <c r="N186" s="55"/>
      <c r="O186" s="55"/>
    </row>
    <row r="187" spans="14:15" ht="12.75">
      <c r="N187" s="55"/>
      <c r="O187" s="55"/>
    </row>
    <row r="188" spans="14:15" ht="12.75">
      <c r="N188" s="55"/>
      <c r="O188" s="55"/>
    </row>
    <row r="189" spans="14:15" ht="12.75">
      <c r="N189" s="55"/>
      <c r="O189" s="55"/>
    </row>
    <row r="190" spans="14:15" ht="12.75">
      <c r="N190" s="55"/>
      <c r="O190" s="55"/>
    </row>
    <row r="191" spans="14:15" ht="12.75">
      <c r="N191" s="55"/>
      <c r="O191" s="55"/>
    </row>
    <row r="192" spans="14:15" ht="12.75">
      <c r="N192" s="55"/>
      <c r="O192" s="55"/>
    </row>
    <row r="193" spans="14:15" ht="12.75">
      <c r="N193" s="55"/>
      <c r="O193" s="55"/>
    </row>
    <row r="194" spans="14:15" ht="12.75">
      <c r="N194" s="55"/>
      <c r="O194" s="55"/>
    </row>
    <row r="195" spans="14:15" ht="12.75">
      <c r="N195" s="55"/>
      <c r="O195" s="55"/>
    </row>
    <row r="196" spans="14:15" ht="12.75">
      <c r="N196" s="55"/>
      <c r="O196" s="55"/>
    </row>
    <row r="197" spans="14:15" ht="12.75">
      <c r="N197" s="55"/>
      <c r="O197" s="55"/>
    </row>
    <row r="198" spans="14:15" ht="12.75">
      <c r="N198" s="55"/>
      <c r="O198" s="55"/>
    </row>
    <row r="199" spans="14:15" ht="12.75">
      <c r="N199" s="55"/>
      <c r="O199" s="55"/>
    </row>
    <row r="200" ht="12.75">
      <c r="O200" s="55"/>
    </row>
    <row r="201" ht="12.75">
      <c r="O201" s="55"/>
    </row>
    <row r="202" ht="12.75">
      <c r="O202" s="55"/>
    </row>
    <row r="203" ht="12.75">
      <c r="O203" s="55"/>
    </row>
    <row r="204" ht="12.75">
      <c r="O204" s="55"/>
    </row>
    <row r="205" ht="12.75">
      <c r="O205" s="55"/>
    </row>
    <row r="206" ht="12.75">
      <c r="O206" s="55"/>
    </row>
    <row r="207" ht="12.75">
      <c r="O207" s="55"/>
    </row>
    <row r="208" ht="12.75">
      <c r="O208" s="55"/>
    </row>
    <row r="209" ht="12.75">
      <c r="O209" s="55"/>
    </row>
    <row r="210" ht="12.75">
      <c r="O210" s="55"/>
    </row>
    <row r="211" ht="12.75">
      <c r="O211" s="55"/>
    </row>
    <row r="212" ht="12.75">
      <c r="O212" s="55"/>
    </row>
    <row r="213" ht="12.75">
      <c r="O213" s="55"/>
    </row>
    <row r="214" ht="12.75">
      <c r="O214" s="55"/>
    </row>
    <row r="215" ht="12.75">
      <c r="O215" s="55"/>
    </row>
    <row r="216" ht="12.75">
      <c r="O216" s="55"/>
    </row>
    <row r="217" ht="12.75">
      <c r="O217" s="55"/>
    </row>
    <row r="218" ht="12.75">
      <c r="O218" s="55"/>
    </row>
    <row r="219" ht="12.75">
      <c r="O219" s="55"/>
    </row>
    <row r="220" ht="12.75">
      <c r="O220" s="55"/>
    </row>
    <row r="221" ht="12.75">
      <c r="O221" s="55"/>
    </row>
    <row r="222" ht="12.75">
      <c r="O222" s="55"/>
    </row>
    <row r="223" ht="12.75">
      <c r="O223" s="55"/>
    </row>
    <row r="224" ht="12.75">
      <c r="O224" s="55"/>
    </row>
    <row r="225" ht="12.75">
      <c r="O225" s="55"/>
    </row>
    <row r="226" ht="12.75">
      <c r="O226" s="55"/>
    </row>
    <row r="227" ht="12.75">
      <c r="O227" s="55"/>
    </row>
    <row r="228" ht="12.75">
      <c r="O228" s="55"/>
    </row>
    <row r="229" ht="12.75">
      <c r="O229" s="55"/>
    </row>
    <row r="230" ht="12.75">
      <c r="O230" s="55"/>
    </row>
    <row r="231" ht="12.75">
      <c r="O231" s="55"/>
    </row>
    <row r="232" ht="12.75">
      <c r="O232" s="55"/>
    </row>
    <row r="233" ht="12.75">
      <c r="O233" s="55"/>
    </row>
    <row r="234" ht="12.75">
      <c r="O234" s="55"/>
    </row>
    <row r="235" ht="12.75">
      <c r="O235" s="55"/>
    </row>
    <row r="236" ht="12.75">
      <c r="O236" s="55"/>
    </row>
    <row r="237" ht="12.75">
      <c r="O237" s="55"/>
    </row>
    <row r="238" ht="12.75">
      <c r="O238" s="55"/>
    </row>
    <row r="239" ht="12.75">
      <c r="O239" s="55"/>
    </row>
    <row r="240" ht="12.75">
      <c r="O240" s="55"/>
    </row>
    <row r="241" ht="12.75">
      <c r="O241" s="55"/>
    </row>
    <row r="242" ht="12.75">
      <c r="O242" s="55"/>
    </row>
    <row r="243" ht="12.75">
      <c r="O243" s="55"/>
    </row>
    <row r="244" ht="12.75">
      <c r="O244" s="55"/>
    </row>
    <row r="245" ht="12.75">
      <c r="O245" s="55"/>
    </row>
    <row r="246" ht="12.75">
      <c r="O246" s="55"/>
    </row>
    <row r="247" ht="12.75">
      <c r="O247" s="55"/>
    </row>
    <row r="248" ht="12.75">
      <c r="O248" s="55"/>
    </row>
    <row r="249" ht="12.75">
      <c r="O249" s="55"/>
    </row>
    <row r="250" ht="12.75">
      <c r="O250" s="55"/>
    </row>
    <row r="251" ht="12.75">
      <c r="O251" s="55"/>
    </row>
    <row r="252" ht="12.75">
      <c r="O252" s="55"/>
    </row>
    <row r="253" ht="12.75">
      <c r="O253" s="55"/>
    </row>
    <row r="254" ht="12.75">
      <c r="O254" s="55"/>
    </row>
    <row r="255" ht="12.75">
      <c r="O255" s="55"/>
    </row>
    <row r="256" ht="12.75">
      <c r="O256" s="55"/>
    </row>
    <row r="257" ht="12.75">
      <c r="O257" s="55"/>
    </row>
    <row r="258" ht="12.75">
      <c r="O258" s="55"/>
    </row>
    <row r="259" ht="12.75">
      <c r="O259" s="55"/>
    </row>
    <row r="260" ht="12.75">
      <c r="O260" s="55"/>
    </row>
    <row r="261" ht="12.75">
      <c r="O261" s="55"/>
    </row>
    <row r="262" ht="12.75">
      <c r="O262" s="55"/>
    </row>
    <row r="263" ht="12.75">
      <c r="O263" s="55"/>
    </row>
    <row r="264" ht="12.75">
      <c r="O264" s="55"/>
    </row>
    <row r="265" ht="12.75">
      <c r="O265" s="55"/>
    </row>
    <row r="266" ht="12.75">
      <c r="O266" s="55"/>
    </row>
    <row r="267" ht="12.75">
      <c r="O267" s="55"/>
    </row>
    <row r="268" ht="12.75">
      <c r="O268" s="55"/>
    </row>
    <row r="269" ht="12.75">
      <c r="O269" s="55"/>
    </row>
    <row r="270" ht="12.75">
      <c r="O270" s="55"/>
    </row>
    <row r="271" ht="12.75">
      <c r="O271" s="55"/>
    </row>
    <row r="272" ht="12.75">
      <c r="O272" s="55"/>
    </row>
    <row r="273" ht="12.75">
      <c r="O273" s="55"/>
    </row>
    <row r="274" ht="12.75">
      <c r="O274" s="55"/>
    </row>
    <row r="275" ht="12.75">
      <c r="O275" s="55"/>
    </row>
    <row r="276" ht="12.75">
      <c r="O276" s="55"/>
    </row>
    <row r="277" ht="12.75">
      <c r="O277" s="55"/>
    </row>
    <row r="278" ht="12.75">
      <c r="O278" s="55"/>
    </row>
    <row r="279" ht="12.75">
      <c r="O279" s="55"/>
    </row>
    <row r="280" ht="12.75">
      <c r="O280" s="55"/>
    </row>
    <row r="281" ht="12.75">
      <c r="O281" s="55"/>
    </row>
    <row r="282" ht="12.75">
      <c r="O282" s="55"/>
    </row>
    <row r="283" ht="12.75">
      <c r="O283" s="55"/>
    </row>
    <row r="284" ht="12.75">
      <c r="O284" s="55"/>
    </row>
    <row r="285" ht="12.75">
      <c r="O285" s="55"/>
    </row>
    <row r="286" ht="12.75">
      <c r="O286" s="55"/>
    </row>
    <row r="287" ht="12.75">
      <c r="O287" s="55"/>
    </row>
    <row r="288" ht="12.75">
      <c r="O288" s="55"/>
    </row>
    <row r="289" ht="12.75">
      <c r="O289" s="55"/>
    </row>
    <row r="290" ht="12.75">
      <c r="O290" s="55"/>
    </row>
    <row r="291" ht="12.75">
      <c r="O291" s="55"/>
    </row>
    <row r="292" ht="12.75">
      <c r="O292" s="55"/>
    </row>
    <row r="293" ht="12.75">
      <c r="O293" s="55"/>
    </row>
    <row r="294" ht="12.75">
      <c r="O294" s="55"/>
    </row>
    <row r="295" ht="12.75">
      <c r="O295" s="55"/>
    </row>
    <row r="296" ht="12.75">
      <c r="O296" s="55"/>
    </row>
    <row r="297" ht="12.75">
      <c r="O297" s="55"/>
    </row>
    <row r="298" ht="12.75">
      <c r="O298" s="55"/>
    </row>
    <row r="299" ht="12.75">
      <c r="O299" s="55"/>
    </row>
    <row r="300" ht="12.75">
      <c r="O300" s="55"/>
    </row>
    <row r="301" ht="12.75">
      <c r="O301" s="55"/>
    </row>
    <row r="302" ht="12.75">
      <c r="O302" s="55"/>
    </row>
    <row r="303" ht="12.75">
      <c r="O303" s="55"/>
    </row>
    <row r="304" ht="12.75">
      <c r="O304" s="55"/>
    </row>
    <row r="305" ht="12.75">
      <c r="O305" s="55"/>
    </row>
    <row r="306" ht="12.75">
      <c r="O306" s="55"/>
    </row>
    <row r="307" ht="12.75">
      <c r="O307" s="55"/>
    </row>
    <row r="308" ht="12.75">
      <c r="O308" s="55"/>
    </row>
    <row r="309" ht="12.75">
      <c r="O309" s="55"/>
    </row>
    <row r="310" ht="12.75">
      <c r="O310" s="55"/>
    </row>
    <row r="311" ht="12.75">
      <c r="O311" s="55"/>
    </row>
    <row r="312" ht="12.75">
      <c r="O312" s="55"/>
    </row>
    <row r="313" ht="12.75">
      <c r="O313" s="55"/>
    </row>
    <row r="314" ht="12.75">
      <c r="O314" s="55"/>
    </row>
    <row r="315" ht="12.75">
      <c r="O315" s="55"/>
    </row>
    <row r="316" ht="12.75">
      <c r="O316" s="55"/>
    </row>
    <row r="317" ht="12.75">
      <c r="O317" s="55"/>
    </row>
    <row r="318" ht="12.75">
      <c r="O318" s="55"/>
    </row>
    <row r="319" ht="12.75">
      <c r="O319" s="55"/>
    </row>
    <row r="320" ht="12.75">
      <c r="O320" s="55"/>
    </row>
    <row r="321" ht="12.75">
      <c r="O321" s="55"/>
    </row>
    <row r="322" ht="12.75">
      <c r="O322" s="55"/>
    </row>
    <row r="323" ht="12.75">
      <c r="O323" s="55"/>
    </row>
    <row r="324" ht="12.75">
      <c r="O324" s="55"/>
    </row>
    <row r="325" ht="12.75">
      <c r="O325" s="55"/>
    </row>
    <row r="326" ht="12.75">
      <c r="O326" s="55"/>
    </row>
    <row r="327" ht="12.75">
      <c r="O327" s="55"/>
    </row>
    <row r="328" ht="12.75">
      <c r="O328" s="55"/>
    </row>
    <row r="329" ht="12.75">
      <c r="O329" s="55"/>
    </row>
    <row r="330" ht="12.75">
      <c r="O330" s="55"/>
    </row>
    <row r="331" ht="12.75">
      <c r="O331" s="55"/>
    </row>
    <row r="332" ht="12.75">
      <c r="O332" s="55"/>
    </row>
    <row r="333" ht="12.75">
      <c r="O333" s="55"/>
    </row>
    <row r="334" ht="12.75">
      <c r="O334" s="55"/>
    </row>
    <row r="335" ht="12.75">
      <c r="O335" s="55"/>
    </row>
    <row r="336" ht="12.75">
      <c r="O336" s="55"/>
    </row>
    <row r="337" ht="12.75">
      <c r="O337" s="55"/>
    </row>
    <row r="338" ht="12.75">
      <c r="O338" s="55"/>
    </row>
    <row r="339" ht="12.75">
      <c r="O339" s="55"/>
    </row>
    <row r="340" ht="12.75">
      <c r="O340" s="55"/>
    </row>
    <row r="341" ht="12.75">
      <c r="O341" s="55"/>
    </row>
    <row r="342" ht="12.75">
      <c r="O342" s="55"/>
    </row>
    <row r="343" ht="12.75">
      <c r="O343" s="55"/>
    </row>
    <row r="344" ht="12.75">
      <c r="O344" s="55"/>
    </row>
    <row r="345" ht="12.75">
      <c r="O345" s="55"/>
    </row>
    <row r="346" ht="12.75">
      <c r="O346" s="55"/>
    </row>
    <row r="347" ht="12.75">
      <c r="O347" s="55"/>
    </row>
    <row r="348" ht="12.75">
      <c r="O348" s="55"/>
    </row>
    <row r="349" ht="12.75">
      <c r="O349" s="55"/>
    </row>
    <row r="350" ht="12.75">
      <c r="O350" s="55"/>
    </row>
    <row r="351" ht="12.75">
      <c r="O351" s="55"/>
    </row>
    <row r="352" ht="12.75">
      <c r="O352" s="55"/>
    </row>
    <row r="353" ht="12.75">
      <c r="O353" s="55"/>
    </row>
    <row r="354" ht="12.75">
      <c r="O354" s="55"/>
    </row>
    <row r="355" ht="12.75">
      <c r="O355" s="55"/>
    </row>
    <row r="356" ht="12.75">
      <c r="O356" s="55"/>
    </row>
    <row r="357" ht="12.75">
      <c r="O357" s="55"/>
    </row>
    <row r="358" ht="12.75">
      <c r="O358" s="55"/>
    </row>
    <row r="359" ht="12.75">
      <c r="O359" s="55"/>
    </row>
    <row r="360" ht="12.75">
      <c r="O360" s="55"/>
    </row>
    <row r="361" ht="12.75">
      <c r="O361" s="55"/>
    </row>
    <row r="362" ht="12.75">
      <c r="O362" s="55"/>
    </row>
    <row r="363" ht="12.75">
      <c r="O363" s="55"/>
    </row>
    <row r="364" ht="12.75">
      <c r="O364" s="55"/>
    </row>
    <row r="365" ht="12.75">
      <c r="O365" s="55"/>
    </row>
    <row r="366" ht="12.75">
      <c r="O366" s="55"/>
    </row>
    <row r="367" ht="12.75">
      <c r="O367" s="55"/>
    </row>
    <row r="368" ht="12.75">
      <c r="O368" s="55"/>
    </row>
    <row r="369" ht="12.75">
      <c r="O369" s="55"/>
    </row>
    <row r="370" ht="12.75">
      <c r="O370" s="55"/>
    </row>
    <row r="371" ht="12.75">
      <c r="O371" s="55"/>
    </row>
    <row r="372" ht="12.75">
      <c r="O372" s="55"/>
    </row>
    <row r="373" ht="12.75">
      <c r="O373" s="55"/>
    </row>
    <row r="374" ht="12.75">
      <c r="O374" s="55"/>
    </row>
    <row r="375" ht="12.75">
      <c r="O375" s="55"/>
    </row>
    <row r="376" ht="12.75">
      <c r="O376" s="55"/>
    </row>
    <row r="377" ht="12.75">
      <c r="O377" s="55"/>
    </row>
    <row r="378" ht="12.75">
      <c r="O378" s="55"/>
    </row>
    <row r="379" ht="12.75">
      <c r="O379" s="55"/>
    </row>
    <row r="380" ht="12.75">
      <c r="O380" s="55"/>
    </row>
    <row r="381" ht="12.75">
      <c r="O381" s="55"/>
    </row>
    <row r="382" ht="12.75">
      <c r="O382" s="55"/>
    </row>
    <row r="383" ht="12.75">
      <c r="O383" s="55"/>
    </row>
    <row r="384" ht="12.75">
      <c r="O384" s="55"/>
    </row>
    <row r="385" ht="12.75">
      <c r="O385" s="55"/>
    </row>
    <row r="386" ht="12.75">
      <c r="O386" s="55"/>
    </row>
    <row r="387" ht="12.75">
      <c r="O387" s="55"/>
    </row>
    <row r="388" ht="12.75">
      <c r="O388" s="55"/>
    </row>
    <row r="389" ht="12.75">
      <c r="O389" s="55"/>
    </row>
    <row r="390" ht="12.75">
      <c r="O390" s="55"/>
    </row>
    <row r="391" ht="12.75">
      <c r="O391" s="55"/>
    </row>
    <row r="392" ht="12.75">
      <c r="O392" s="55"/>
    </row>
    <row r="393" ht="12.75">
      <c r="O393" s="55"/>
    </row>
    <row r="394" ht="12.75">
      <c r="O394" s="55"/>
    </row>
    <row r="395" ht="12.75">
      <c r="O395" s="55"/>
    </row>
    <row r="396" ht="12.75">
      <c r="O396" s="55"/>
    </row>
    <row r="397" ht="12.75">
      <c r="O397" s="55"/>
    </row>
    <row r="398" ht="12.75">
      <c r="O398" s="55"/>
    </row>
    <row r="399" ht="12.75">
      <c r="O399" s="55"/>
    </row>
    <row r="400" ht="12.75">
      <c r="O400" s="55"/>
    </row>
    <row r="401" ht="12.75">
      <c r="O401" s="55"/>
    </row>
    <row r="402" ht="12.75">
      <c r="O402" s="55"/>
    </row>
    <row r="403" ht="12.75">
      <c r="O403" s="55"/>
    </row>
    <row r="404" ht="12.75">
      <c r="O404" s="55"/>
    </row>
    <row r="405" ht="12.75">
      <c r="O405" s="55"/>
    </row>
    <row r="406" ht="12.75">
      <c r="O406" s="55"/>
    </row>
    <row r="407" ht="12.75">
      <c r="O407" s="55"/>
    </row>
    <row r="408" ht="12.75">
      <c r="O408" s="55"/>
    </row>
    <row r="409" ht="12.75">
      <c r="O409" s="55"/>
    </row>
    <row r="410" ht="12.75">
      <c r="O410" s="55"/>
    </row>
    <row r="411" ht="12.75">
      <c r="O411" s="55"/>
    </row>
    <row r="412" ht="12.75">
      <c r="O412" s="55"/>
    </row>
    <row r="413" ht="12.75">
      <c r="O413" s="55"/>
    </row>
    <row r="414" ht="12.75">
      <c r="O414" s="55"/>
    </row>
    <row r="415" ht="12.75">
      <c r="O415" s="55"/>
    </row>
    <row r="416" ht="12.75">
      <c r="O416" s="55"/>
    </row>
    <row r="417" ht="12.75">
      <c r="O417" s="55"/>
    </row>
    <row r="418" ht="12.75">
      <c r="O418" s="55"/>
    </row>
    <row r="419" ht="12.75">
      <c r="O419" s="55"/>
    </row>
    <row r="420" ht="12.75">
      <c r="O420" s="55"/>
    </row>
    <row r="421" ht="12.75">
      <c r="O421" s="55"/>
    </row>
    <row r="422" ht="12.75">
      <c r="O422" s="55"/>
    </row>
    <row r="423" ht="12.75">
      <c r="O423" s="55"/>
    </row>
    <row r="424" ht="12.75">
      <c r="O424" s="55"/>
    </row>
    <row r="425" ht="12.75">
      <c r="O425" s="55"/>
    </row>
    <row r="426" ht="12.75">
      <c r="O426" s="55"/>
    </row>
    <row r="427" ht="12.75">
      <c r="O427" s="55"/>
    </row>
    <row r="428" ht="12.75">
      <c r="O428" s="55"/>
    </row>
    <row r="429" ht="12.75">
      <c r="O429" s="55"/>
    </row>
    <row r="430" ht="12.75">
      <c r="O430" s="55"/>
    </row>
    <row r="431" ht="12.75">
      <c r="O431" s="55"/>
    </row>
    <row r="432" ht="12.75">
      <c r="O432" s="55"/>
    </row>
    <row r="433" ht="12.75">
      <c r="O433" s="55"/>
    </row>
    <row r="434" ht="12.75">
      <c r="O434" s="55"/>
    </row>
    <row r="435" ht="12.75">
      <c r="O435" s="55"/>
    </row>
    <row r="436" ht="12.75">
      <c r="O436" s="55"/>
    </row>
    <row r="437" ht="12.75">
      <c r="O437" s="55"/>
    </row>
    <row r="438" ht="12.75">
      <c r="O438" s="55"/>
    </row>
    <row r="439" ht="12.75">
      <c r="O439" s="55"/>
    </row>
    <row r="440" ht="12.75">
      <c r="O440" s="55"/>
    </row>
    <row r="441" ht="12.75">
      <c r="O441" s="55"/>
    </row>
    <row r="442" ht="12.75">
      <c r="O442" s="55"/>
    </row>
    <row r="443" ht="12.75">
      <c r="O443" s="55"/>
    </row>
    <row r="444" ht="12.75">
      <c r="O444" s="55"/>
    </row>
    <row r="445" ht="12.75">
      <c r="O445" s="55"/>
    </row>
    <row r="446" ht="12.75">
      <c r="O446" s="55"/>
    </row>
    <row r="447" ht="12.75">
      <c r="O447" s="55"/>
    </row>
    <row r="448" ht="12.75">
      <c r="O448" s="55"/>
    </row>
    <row r="449" ht="12.75">
      <c r="O449" s="55"/>
    </row>
    <row r="450" ht="12.75">
      <c r="O450" s="55"/>
    </row>
    <row r="451" ht="12.75">
      <c r="O451" s="55"/>
    </row>
    <row r="452" ht="12.75">
      <c r="O452" s="55"/>
    </row>
    <row r="453" ht="12.75">
      <c r="O453" s="55"/>
    </row>
    <row r="454" ht="12.75">
      <c r="O454" s="55"/>
    </row>
    <row r="455" ht="12.75">
      <c r="O455" s="55"/>
    </row>
    <row r="456" ht="12.75">
      <c r="O456" s="55"/>
    </row>
    <row r="457" ht="12.75">
      <c r="O457" s="55"/>
    </row>
    <row r="458" ht="12.75">
      <c r="O458" s="55"/>
    </row>
    <row r="459" ht="12.75">
      <c r="O459" s="55"/>
    </row>
    <row r="460" ht="12.75">
      <c r="O460" s="55"/>
    </row>
    <row r="461" ht="12.75">
      <c r="O461" s="55"/>
    </row>
    <row r="462" ht="12.75">
      <c r="O462" s="55"/>
    </row>
    <row r="463" ht="12.75">
      <c r="O463" s="55"/>
    </row>
    <row r="464" ht="12.75">
      <c r="O464" s="55"/>
    </row>
    <row r="465" ht="12.75">
      <c r="O465" s="55"/>
    </row>
    <row r="466" ht="12.75">
      <c r="O466" s="55"/>
    </row>
    <row r="467" ht="12.75">
      <c r="O467" s="55"/>
    </row>
    <row r="468" ht="12.75">
      <c r="O468" s="55"/>
    </row>
    <row r="469" ht="12.75">
      <c r="O469" s="55"/>
    </row>
    <row r="470" ht="12.75">
      <c r="O470" s="55"/>
    </row>
    <row r="471" ht="12.75">
      <c r="O471" s="55"/>
    </row>
    <row r="472" ht="12.75">
      <c r="O472" s="55"/>
    </row>
    <row r="473" ht="12.75">
      <c r="O473" s="55"/>
    </row>
    <row r="474" ht="12.75">
      <c r="O474" s="55"/>
    </row>
    <row r="475" ht="12.75">
      <c r="O475" s="55"/>
    </row>
    <row r="476" ht="12.75">
      <c r="O476" s="55"/>
    </row>
    <row r="477" ht="12.75">
      <c r="O477" s="55"/>
    </row>
    <row r="478" ht="12.75">
      <c r="O478" s="55"/>
    </row>
    <row r="479" ht="12.75">
      <c r="O479" s="55"/>
    </row>
    <row r="480" ht="12.75">
      <c r="O480" s="55"/>
    </row>
    <row r="481" ht="12.75">
      <c r="O481" s="55"/>
    </row>
    <row r="482" ht="12.75">
      <c r="O482" s="55"/>
    </row>
    <row r="483" ht="12.75">
      <c r="O483" s="55"/>
    </row>
    <row r="484" ht="12.75">
      <c r="O484" s="55"/>
    </row>
    <row r="485" ht="12.75">
      <c r="O485" s="55"/>
    </row>
    <row r="486" ht="12.75">
      <c r="O486" s="55"/>
    </row>
    <row r="487" ht="12.75">
      <c r="O487" s="55"/>
    </row>
    <row r="488" ht="12.75">
      <c r="O488" s="55"/>
    </row>
    <row r="489" ht="12.75">
      <c r="O489" s="55"/>
    </row>
    <row r="490" ht="12.75">
      <c r="O490" s="55"/>
    </row>
    <row r="491" ht="12.75">
      <c r="O491" s="55"/>
    </row>
    <row r="492" ht="12.75">
      <c r="O492" s="55"/>
    </row>
    <row r="493" ht="12.75">
      <c r="O493" s="55"/>
    </row>
    <row r="494" ht="12.75">
      <c r="O494" s="55"/>
    </row>
    <row r="495" ht="12.75">
      <c r="O495" s="55"/>
    </row>
    <row r="496" ht="12.75">
      <c r="O496" s="55"/>
    </row>
    <row r="497" ht="12.75">
      <c r="O497" s="55"/>
    </row>
    <row r="498" ht="12.75">
      <c r="O498" s="55"/>
    </row>
    <row r="499" ht="12.75">
      <c r="O499" s="55"/>
    </row>
    <row r="500" ht="12.75">
      <c r="O500" s="55"/>
    </row>
    <row r="501" ht="12.75">
      <c r="O501" s="55"/>
    </row>
    <row r="502" ht="12.75">
      <c r="O502" s="55"/>
    </row>
    <row r="503" ht="12.75">
      <c r="O503" s="55"/>
    </row>
    <row r="504" ht="12.75">
      <c r="O504" s="55"/>
    </row>
    <row r="505" ht="12.75">
      <c r="O505" s="55"/>
    </row>
    <row r="506" ht="12.75">
      <c r="O506" s="55"/>
    </row>
    <row r="507" ht="12.75">
      <c r="O507" s="55"/>
    </row>
    <row r="508" ht="12.75">
      <c r="O508" s="55"/>
    </row>
    <row r="509" ht="12.75">
      <c r="O509" s="55"/>
    </row>
    <row r="510" ht="12.75">
      <c r="O510" s="55"/>
    </row>
    <row r="511" ht="12.75">
      <c r="O511" s="55"/>
    </row>
    <row r="512" ht="12.75">
      <c r="O512" s="55"/>
    </row>
    <row r="513" ht="12.75">
      <c r="O513" s="55"/>
    </row>
    <row r="514" ht="12.75">
      <c r="O514" s="55"/>
    </row>
    <row r="515" ht="12.75">
      <c r="O515" s="55"/>
    </row>
    <row r="516" ht="12.75">
      <c r="O516" s="55"/>
    </row>
    <row r="517" ht="12.75">
      <c r="O517" s="55"/>
    </row>
    <row r="518" ht="12.75">
      <c r="O518" s="55"/>
    </row>
    <row r="519" ht="12.75">
      <c r="O519" s="55"/>
    </row>
    <row r="520" ht="12.75">
      <c r="O520" s="55"/>
    </row>
    <row r="521" ht="12.75">
      <c r="O521" s="55"/>
    </row>
    <row r="522" ht="12.75">
      <c r="O522" s="55"/>
    </row>
    <row r="523" ht="12.75">
      <c r="O523" s="55"/>
    </row>
    <row r="524" ht="12.75">
      <c r="O524" s="55"/>
    </row>
  </sheetData>
  <sheetProtection/>
  <printOptions/>
  <pageMargins left="0.75" right="0.75" top="0.26" bottom="0.4" header="0" footer="0"/>
  <pageSetup horizontalDpi="300" verticalDpi="300" orientation="landscape" paperSize="9" scale="96" r:id="rId1"/>
  <rowBreaks count="2" manualBreakCount="2">
    <brk id="42" max="14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8.8515625" style="24" customWidth="1"/>
    <col min="2" max="2" width="9.140625" style="23" customWidth="1"/>
    <col min="3" max="3" width="44.7109375" style="24" customWidth="1"/>
    <col min="4" max="4" width="17.8515625" style="24" customWidth="1"/>
    <col min="5" max="5" width="12.421875" style="24" customWidth="1"/>
    <col min="6" max="16384" width="9.140625" style="24" customWidth="1"/>
  </cols>
  <sheetData>
    <row r="1" spans="2:6" ht="12.75">
      <c r="B1" t="s">
        <v>38</v>
      </c>
      <c r="C1" t="s">
        <v>39</v>
      </c>
      <c r="D1" t="s">
        <v>65</v>
      </c>
      <c r="E1" t="s">
        <v>66</v>
      </c>
      <c r="F1" t="s">
        <v>67</v>
      </c>
    </row>
    <row r="2" spans="1:6" ht="12.75">
      <c r="A2" s="24">
        <v>1</v>
      </c>
      <c r="B2" t="s">
        <v>44</v>
      </c>
      <c r="C2" t="s">
        <v>45</v>
      </c>
      <c r="D2" t="s">
        <v>4</v>
      </c>
      <c r="E2">
        <v>26</v>
      </c>
      <c r="F2">
        <v>3</v>
      </c>
    </row>
    <row r="3" spans="1:6" ht="12.75">
      <c r="A3" s="24">
        <v>2</v>
      </c>
      <c r="B3" t="s">
        <v>46</v>
      </c>
      <c r="C3" t="s">
        <v>20</v>
      </c>
      <c r="D3" t="s">
        <v>4</v>
      </c>
      <c r="E3">
        <v>27</v>
      </c>
      <c r="F3">
        <v>39</v>
      </c>
    </row>
    <row r="4" spans="1:6" ht="12.75">
      <c r="A4" s="24">
        <v>3</v>
      </c>
      <c r="B4" t="s">
        <v>47</v>
      </c>
      <c r="C4" t="s">
        <v>48</v>
      </c>
      <c r="D4" t="s">
        <v>4</v>
      </c>
      <c r="E4">
        <v>30</v>
      </c>
      <c r="F4">
        <v>8</v>
      </c>
    </row>
    <row r="5" spans="1:6" ht="12.75">
      <c r="A5" s="24">
        <v>4</v>
      </c>
      <c r="B5" t="s">
        <v>21</v>
      </c>
      <c r="C5"/>
      <c r="D5" t="s">
        <v>4</v>
      </c>
      <c r="E5">
        <v>30</v>
      </c>
      <c r="F5">
        <v>22</v>
      </c>
    </row>
    <row r="6" spans="1:6" ht="12.75">
      <c r="A6" s="24">
        <v>5</v>
      </c>
      <c r="B6" t="s">
        <v>49</v>
      </c>
      <c r="C6" t="s">
        <v>50</v>
      </c>
      <c r="D6" t="s">
        <v>4</v>
      </c>
      <c r="E6">
        <v>30</v>
      </c>
      <c r="F6">
        <v>31</v>
      </c>
    </row>
    <row r="7" spans="1:6" s="25" customFormat="1" ht="12.75">
      <c r="A7" s="24">
        <v>6</v>
      </c>
      <c r="B7" t="s">
        <v>35</v>
      </c>
      <c r="C7" t="s">
        <v>11</v>
      </c>
      <c r="D7" t="s">
        <v>4</v>
      </c>
      <c r="E7">
        <v>31</v>
      </c>
      <c r="F7">
        <v>38</v>
      </c>
    </row>
    <row r="8" spans="1:6" s="25" customFormat="1" ht="12.75">
      <c r="A8" s="24">
        <v>7</v>
      </c>
      <c r="B8" t="s">
        <v>51</v>
      </c>
      <c r="C8" t="s">
        <v>52</v>
      </c>
      <c r="D8" t="s">
        <v>4</v>
      </c>
      <c r="E8">
        <v>31</v>
      </c>
      <c r="F8">
        <v>32</v>
      </c>
    </row>
    <row r="9" spans="1:6" s="25" customFormat="1" ht="12.75">
      <c r="A9" s="24">
        <v>8</v>
      </c>
      <c r="B9" t="s">
        <v>24</v>
      </c>
      <c r="C9" t="s">
        <v>25</v>
      </c>
      <c r="D9" t="s">
        <v>4</v>
      </c>
      <c r="E9">
        <v>31</v>
      </c>
      <c r="F9">
        <v>12</v>
      </c>
    </row>
    <row r="10" spans="1:6" s="25" customFormat="1" ht="12.75">
      <c r="A10" s="24">
        <v>9</v>
      </c>
      <c r="B10" t="s">
        <v>15</v>
      </c>
      <c r="C10" t="s">
        <v>16</v>
      </c>
      <c r="D10" t="s">
        <v>4</v>
      </c>
      <c r="E10">
        <v>32</v>
      </c>
      <c r="F10">
        <v>30</v>
      </c>
    </row>
    <row r="11" spans="1:6" s="25" customFormat="1" ht="12.75">
      <c r="A11" s="24">
        <v>10</v>
      </c>
      <c r="B11" t="s">
        <v>18</v>
      </c>
      <c r="C11" t="s">
        <v>14</v>
      </c>
      <c r="D11" t="s">
        <v>4</v>
      </c>
      <c r="E11">
        <v>32</v>
      </c>
      <c r="F11">
        <v>36</v>
      </c>
    </row>
    <row r="12" spans="1:6" s="25" customFormat="1" ht="12.75">
      <c r="A12" s="24">
        <v>11</v>
      </c>
      <c r="B12" t="s">
        <v>19</v>
      </c>
      <c r="C12" t="s">
        <v>53</v>
      </c>
      <c r="D12" t="s">
        <v>4</v>
      </c>
      <c r="E12">
        <v>33</v>
      </c>
      <c r="F12">
        <v>40</v>
      </c>
    </row>
    <row r="13" spans="1:6" s="25" customFormat="1" ht="12.75">
      <c r="A13" s="24">
        <v>12</v>
      </c>
      <c r="B13" t="s">
        <v>54</v>
      </c>
      <c r="C13"/>
      <c r="D13" t="s">
        <v>4</v>
      </c>
      <c r="E13">
        <v>36</v>
      </c>
      <c r="F13">
        <v>35</v>
      </c>
    </row>
    <row r="14" spans="1:6" s="25" customFormat="1" ht="12.75">
      <c r="A14" s="24">
        <v>13</v>
      </c>
      <c r="B14" t="s">
        <v>13</v>
      </c>
      <c r="C14" t="s">
        <v>45</v>
      </c>
      <c r="D14" t="s">
        <v>7</v>
      </c>
      <c r="E14">
        <v>26</v>
      </c>
      <c r="F14">
        <v>1</v>
      </c>
    </row>
    <row r="15" spans="1:6" s="25" customFormat="1" ht="12.75">
      <c r="A15" s="24">
        <v>14</v>
      </c>
      <c r="B15" t="s">
        <v>13</v>
      </c>
      <c r="C15" t="s">
        <v>45</v>
      </c>
      <c r="D15" t="s">
        <v>8</v>
      </c>
      <c r="E15">
        <v>26</v>
      </c>
      <c r="F15">
        <v>2</v>
      </c>
    </row>
    <row r="16" spans="1:6" s="25" customFormat="1" ht="12.75">
      <c r="A16" s="24">
        <v>15</v>
      </c>
      <c r="B16" t="s">
        <v>13</v>
      </c>
      <c r="C16" t="s">
        <v>14</v>
      </c>
      <c r="D16" t="s">
        <v>8</v>
      </c>
      <c r="E16">
        <v>30</v>
      </c>
      <c r="F16">
        <v>25</v>
      </c>
    </row>
    <row r="17" spans="1:6" s="25" customFormat="1" ht="12.75">
      <c r="A17" s="24">
        <v>16</v>
      </c>
      <c r="B17" t="s">
        <v>55</v>
      </c>
      <c r="C17" t="s">
        <v>52</v>
      </c>
      <c r="D17" t="s">
        <v>8</v>
      </c>
      <c r="E17">
        <v>30</v>
      </c>
      <c r="F17">
        <v>21</v>
      </c>
    </row>
    <row r="18" spans="1:6" s="25" customFormat="1" ht="12.75">
      <c r="A18" s="24">
        <v>17</v>
      </c>
      <c r="B18" t="s">
        <v>21</v>
      </c>
      <c r="C18"/>
      <c r="D18" t="s">
        <v>8</v>
      </c>
      <c r="E18">
        <v>39</v>
      </c>
      <c r="F18">
        <v>23</v>
      </c>
    </row>
    <row r="19" spans="1:6" s="25" customFormat="1" ht="12.75">
      <c r="A19" s="24">
        <v>18</v>
      </c>
      <c r="B19" t="s">
        <v>10</v>
      </c>
      <c r="C19"/>
      <c r="D19" t="s">
        <v>31</v>
      </c>
      <c r="E19">
        <v>30</v>
      </c>
      <c r="F19">
        <v>6</v>
      </c>
    </row>
    <row r="20" spans="1:6" s="25" customFormat="1" ht="12.75">
      <c r="A20" s="24">
        <v>19</v>
      </c>
      <c r="B20" t="s">
        <v>27</v>
      </c>
      <c r="C20"/>
      <c r="D20" t="s">
        <v>31</v>
      </c>
      <c r="E20">
        <v>30</v>
      </c>
      <c r="F20">
        <v>43</v>
      </c>
    </row>
    <row r="21" spans="1:6" s="25" customFormat="1" ht="12.75">
      <c r="A21" s="24">
        <v>20</v>
      </c>
      <c r="B21" t="s">
        <v>56</v>
      </c>
      <c r="C21"/>
      <c r="D21" t="s">
        <v>31</v>
      </c>
      <c r="E21">
        <v>32</v>
      </c>
      <c r="F21">
        <v>19</v>
      </c>
    </row>
    <row r="22" spans="1:6" s="25" customFormat="1" ht="12.75">
      <c r="A22" s="24">
        <v>21</v>
      </c>
      <c r="B22" t="s">
        <v>17</v>
      </c>
      <c r="C22" t="s">
        <v>26</v>
      </c>
      <c r="D22" t="s">
        <v>31</v>
      </c>
      <c r="E22">
        <v>40</v>
      </c>
      <c r="F22">
        <v>28</v>
      </c>
    </row>
    <row r="23" spans="1:6" s="25" customFormat="1" ht="12.75">
      <c r="A23" s="24">
        <v>22</v>
      </c>
      <c r="B23" t="s">
        <v>56</v>
      </c>
      <c r="C23"/>
      <c r="D23" t="s">
        <v>32</v>
      </c>
      <c r="E23">
        <v>32</v>
      </c>
      <c r="F23">
        <v>18</v>
      </c>
    </row>
    <row r="24" spans="1:6" s="25" customFormat="1" ht="12.75">
      <c r="A24" s="24">
        <v>23</v>
      </c>
      <c r="B24" t="s">
        <v>27</v>
      </c>
      <c r="C24"/>
      <c r="D24" t="s">
        <v>32</v>
      </c>
      <c r="E24">
        <v>33</v>
      </c>
      <c r="F24">
        <v>16</v>
      </c>
    </row>
    <row r="25" spans="1:6" ht="12.75">
      <c r="A25" s="24">
        <v>24</v>
      </c>
      <c r="B25" t="s">
        <v>12</v>
      </c>
      <c r="C25" t="s">
        <v>57</v>
      </c>
      <c r="D25" t="s">
        <v>32</v>
      </c>
      <c r="E25">
        <v>40</v>
      </c>
      <c r="F25">
        <v>26</v>
      </c>
    </row>
    <row r="26" spans="1:6" ht="12.75">
      <c r="A26" s="24">
        <v>25</v>
      </c>
      <c r="B26" t="s">
        <v>10</v>
      </c>
      <c r="C26"/>
      <c r="D26" t="s">
        <v>9</v>
      </c>
      <c r="E26">
        <v>32</v>
      </c>
      <c r="F26">
        <v>4</v>
      </c>
    </row>
    <row r="27" spans="1:6" ht="12.75">
      <c r="A27" s="24">
        <v>26</v>
      </c>
      <c r="B27" t="s">
        <v>22</v>
      </c>
      <c r="C27" t="s">
        <v>23</v>
      </c>
      <c r="D27" t="s">
        <v>9</v>
      </c>
      <c r="E27">
        <v>35</v>
      </c>
      <c r="F27">
        <v>9</v>
      </c>
    </row>
    <row r="28" spans="1:6" ht="12.75">
      <c r="A28" s="24">
        <v>27</v>
      </c>
      <c r="B28" t="s">
        <v>27</v>
      </c>
      <c r="C28"/>
      <c r="D28" t="s">
        <v>33</v>
      </c>
      <c r="E28">
        <v>29</v>
      </c>
      <c r="F28">
        <v>17</v>
      </c>
    </row>
    <row r="29" spans="1:6" ht="12.75">
      <c r="A29" s="24">
        <v>28</v>
      </c>
      <c r="B29" t="s">
        <v>58</v>
      </c>
      <c r="C29"/>
      <c r="D29" t="s">
        <v>33</v>
      </c>
      <c r="E29">
        <v>30</v>
      </c>
      <c r="F29">
        <v>42</v>
      </c>
    </row>
    <row r="30" spans="1:6" ht="12.75">
      <c r="A30" s="24">
        <v>29</v>
      </c>
      <c r="B30" t="s">
        <v>28</v>
      </c>
      <c r="C30" t="s">
        <v>29</v>
      </c>
      <c r="D30" t="s">
        <v>33</v>
      </c>
      <c r="E30">
        <v>34</v>
      </c>
      <c r="F30">
        <v>14</v>
      </c>
    </row>
    <row r="31" spans="1:6" ht="12.75">
      <c r="A31" s="24">
        <v>30</v>
      </c>
      <c r="B31" t="s">
        <v>17</v>
      </c>
      <c r="C31" t="s">
        <v>26</v>
      </c>
      <c r="D31" t="s">
        <v>33</v>
      </c>
      <c r="E31">
        <v>39</v>
      </c>
      <c r="F31">
        <v>29</v>
      </c>
    </row>
    <row r="32" spans="1:6" ht="12.75">
      <c r="A32" s="24">
        <v>31</v>
      </c>
      <c r="B32" t="s">
        <v>10</v>
      </c>
      <c r="C32"/>
      <c r="D32" t="s">
        <v>3</v>
      </c>
      <c r="E32">
        <v>34</v>
      </c>
      <c r="F32">
        <v>7</v>
      </c>
    </row>
    <row r="33" spans="1:6" ht="12.75">
      <c r="A33" s="24">
        <v>32</v>
      </c>
      <c r="B33" t="s">
        <v>22</v>
      </c>
      <c r="C33" t="s">
        <v>23</v>
      </c>
      <c r="D33" t="s">
        <v>3</v>
      </c>
      <c r="E33">
        <v>38</v>
      </c>
      <c r="F33">
        <v>10</v>
      </c>
    </row>
    <row r="34" spans="1:6" s="25" customFormat="1" ht="12.75">
      <c r="A34" s="24">
        <v>33</v>
      </c>
      <c r="B34" t="s">
        <v>59</v>
      </c>
      <c r="C34" t="s">
        <v>60</v>
      </c>
      <c r="D34" t="s">
        <v>5</v>
      </c>
      <c r="E34">
        <v>30</v>
      </c>
      <c r="F34">
        <v>33</v>
      </c>
    </row>
    <row r="35" spans="1:6" ht="12.75">
      <c r="A35" s="24">
        <v>34</v>
      </c>
      <c r="B35" t="s">
        <v>30</v>
      </c>
      <c r="C35" t="s">
        <v>23</v>
      </c>
      <c r="D35" t="s">
        <v>5</v>
      </c>
      <c r="E35">
        <v>33</v>
      </c>
      <c r="F35">
        <v>15</v>
      </c>
    </row>
    <row r="36" spans="1:6" ht="12.75">
      <c r="A36" s="24">
        <v>35</v>
      </c>
      <c r="B36" t="s">
        <v>55</v>
      </c>
      <c r="C36" t="s">
        <v>52</v>
      </c>
      <c r="D36" t="s">
        <v>5</v>
      </c>
      <c r="E36">
        <v>33</v>
      </c>
      <c r="F36">
        <v>20</v>
      </c>
    </row>
    <row r="37" spans="1:6" s="25" customFormat="1" ht="12.75">
      <c r="A37" s="24">
        <v>36</v>
      </c>
      <c r="B37" t="s">
        <v>28</v>
      </c>
      <c r="C37" t="s">
        <v>29</v>
      </c>
      <c r="D37" t="s">
        <v>5</v>
      </c>
      <c r="E37">
        <v>35</v>
      </c>
      <c r="F37">
        <v>13</v>
      </c>
    </row>
    <row r="38" spans="1:6" s="25" customFormat="1" ht="12.75">
      <c r="A38" s="24">
        <v>37</v>
      </c>
      <c r="B38" t="s">
        <v>35</v>
      </c>
      <c r="C38" t="s">
        <v>11</v>
      </c>
      <c r="D38" t="s">
        <v>5</v>
      </c>
      <c r="E38">
        <v>38</v>
      </c>
      <c r="F38">
        <v>37</v>
      </c>
    </row>
    <row r="39" spans="1:6" s="25" customFormat="1" ht="12.75">
      <c r="A39" s="24">
        <v>38</v>
      </c>
      <c r="B39" t="s">
        <v>24</v>
      </c>
      <c r="C39" t="s">
        <v>25</v>
      </c>
      <c r="D39" t="s">
        <v>5</v>
      </c>
      <c r="E39">
        <v>41</v>
      </c>
      <c r="F39">
        <v>11</v>
      </c>
    </row>
    <row r="40" spans="1:6" ht="12.75">
      <c r="A40" s="24">
        <v>39</v>
      </c>
      <c r="B40" t="s">
        <v>10</v>
      </c>
      <c r="C40"/>
      <c r="D40" t="s">
        <v>6</v>
      </c>
      <c r="E40">
        <v>35</v>
      </c>
      <c r="F40">
        <v>5</v>
      </c>
    </row>
    <row r="41" spans="1:6" ht="12.75">
      <c r="A41" s="24">
        <v>40</v>
      </c>
      <c r="B41" t="s">
        <v>61</v>
      </c>
      <c r="C41" t="s">
        <v>14</v>
      </c>
      <c r="D41" t="s">
        <v>6</v>
      </c>
      <c r="E41">
        <v>37</v>
      </c>
      <c r="F41">
        <v>34</v>
      </c>
    </row>
    <row r="42" spans="1:6" ht="12.75">
      <c r="A42" s="24">
        <v>41</v>
      </c>
      <c r="B42" t="s">
        <v>21</v>
      </c>
      <c r="C42"/>
      <c r="D42" t="s">
        <v>63</v>
      </c>
      <c r="E42">
        <v>30</v>
      </c>
      <c r="F42">
        <v>24</v>
      </c>
    </row>
    <row r="43" spans="1:6" ht="12.75">
      <c r="A43" s="24">
        <v>42</v>
      </c>
      <c r="B43" t="s">
        <v>12</v>
      </c>
      <c r="C43" t="s">
        <v>57</v>
      </c>
      <c r="D43" t="s">
        <v>64</v>
      </c>
      <c r="E43">
        <v>30</v>
      </c>
      <c r="F43">
        <v>27</v>
      </c>
    </row>
    <row r="44" spans="1:6" ht="12.75">
      <c r="A44" s="24">
        <v>43</v>
      </c>
      <c r="B44" t="s">
        <v>62</v>
      </c>
      <c r="C44"/>
      <c r="D44" t="s">
        <v>34</v>
      </c>
      <c r="E44"/>
      <c r="F44">
        <v>42</v>
      </c>
    </row>
    <row r="45" spans="2:6" s="25" customFormat="1" ht="12.75">
      <c r="B45" s="23"/>
      <c r="C45" s="24"/>
      <c r="D45" s="24"/>
      <c r="E45" s="24"/>
      <c r="F45" s="24"/>
    </row>
    <row r="46" spans="2:6" s="25" customFormat="1" ht="12.75">
      <c r="B46" s="23"/>
      <c r="C46" s="24"/>
      <c r="D46" s="24"/>
      <c r="E46" s="24"/>
      <c r="F46" s="24"/>
    </row>
    <row r="49" spans="2:6" s="25" customFormat="1" ht="12.75">
      <c r="B49" s="23"/>
      <c r="C49" s="24"/>
      <c r="D49" s="24"/>
      <c r="E49" s="24"/>
      <c r="F49" s="24"/>
    </row>
    <row r="53" spans="2:6" s="25" customFormat="1" ht="12.75">
      <c r="B53" s="23"/>
      <c r="C53" s="24"/>
      <c r="D53" s="24"/>
      <c r="E53" s="24"/>
      <c r="F53" s="24"/>
    </row>
    <row r="58" spans="2:6" s="25" customFormat="1" ht="12.75">
      <c r="B58" s="23"/>
      <c r="C58" s="24"/>
      <c r="D58" s="24"/>
      <c r="E58" s="24"/>
      <c r="F58" s="24"/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6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5.7109375" style="0" customWidth="1"/>
    <col min="2" max="2" width="6.57421875" style="0" customWidth="1"/>
    <col min="3" max="3" width="8.7109375" style="7" customWidth="1"/>
    <col min="4" max="4" width="5.8515625" style="16" customWidth="1"/>
    <col min="5" max="5" width="18.421875" style="1" customWidth="1"/>
    <col min="7" max="7" width="23.57421875" style="1" customWidth="1"/>
    <col min="8" max="8" width="9.8515625" style="13" customWidth="1"/>
    <col min="9" max="14" width="9.140625" style="13" customWidth="1"/>
    <col min="15" max="15" width="10.421875" style="14" customWidth="1"/>
    <col min="22" max="22" width="9.140625" style="17" customWidth="1"/>
    <col min="25" max="25" width="9.57421875" style="0" customWidth="1"/>
  </cols>
  <sheetData>
    <row r="2" spans="1:22" ht="12.75">
      <c r="A2" t="s">
        <v>88</v>
      </c>
      <c r="B2" s="1">
        <v>5</v>
      </c>
      <c r="C2" s="1"/>
      <c r="D2" s="1"/>
      <c r="F2" s="1"/>
      <c r="H2" s="1"/>
      <c r="I2" s="1"/>
      <c r="J2" s="1"/>
      <c r="K2" s="1"/>
      <c r="L2" s="1"/>
      <c r="M2" s="1"/>
      <c r="N2" s="1"/>
      <c r="O2" s="1"/>
      <c r="P2" s="17"/>
      <c r="U2" s="18"/>
      <c r="V2"/>
    </row>
    <row r="3" spans="1:22" ht="12.75">
      <c r="A3" t="s">
        <v>90</v>
      </c>
      <c r="B3" s="1">
        <v>3</v>
      </c>
      <c r="C3" s="1"/>
      <c r="D3" s="1"/>
      <c r="F3" s="1"/>
      <c r="H3" s="1"/>
      <c r="I3" s="1"/>
      <c r="J3" s="1"/>
      <c r="K3" s="1"/>
      <c r="L3" s="1"/>
      <c r="M3" s="1"/>
      <c r="N3" s="1"/>
      <c r="O3" s="1"/>
      <c r="P3" s="17"/>
      <c r="V3" s="18"/>
    </row>
    <row r="4" spans="1:22" ht="12.75">
      <c r="A4" s="26" t="s">
        <v>114</v>
      </c>
      <c r="B4" s="1">
        <v>21</v>
      </c>
      <c r="C4" s="1"/>
      <c r="D4" s="1"/>
      <c r="F4" s="1"/>
      <c r="H4" s="1"/>
      <c r="I4" s="1"/>
      <c r="J4" s="1"/>
      <c r="K4" s="1"/>
      <c r="L4" s="1"/>
      <c r="M4" s="1"/>
      <c r="N4" s="1"/>
      <c r="O4" s="1"/>
      <c r="V4" s="18"/>
    </row>
    <row r="5" spans="1:22" ht="12.75">
      <c r="A5" s="1" t="s">
        <v>109</v>
      </c>
      <c r="B5" s="1">
        <v>15</v>
      </c>
      <c r="C5" s="1"/>
      <c r="D5" s="1"/>
      <c r="F5" s="1"/>
      <c r="H5" s="1"/>
      <c r="I5" s="1"/>
      <c r="J5" s="1"/>
      <c r="K5" s="1"/>
      <c r="L5" s="1"/>
      <c r="M5" s="1"/>
      <c r="N5" s="1"/>
      <c r="O5" s="1"/>
      <c r="V5" s="18"/>
    </row>
    <row r="6" spans="1:22" ht="12.75">
      <c r="A6" t="s">
        <v>107</v>
      </c>
      <c r="B6" s="1">
        <v>13</v>
      </c>
      <c r="C6" s="1"/>
      <c r="D6" s="1"/>
      <c r="F6" s="1"/>
      <c r="H6" s="1"/>
      <c r="I6" s="1"/>
      <c r="J6" s="1"/>
      <c r="K6" s="1"/>
      <c r="L6" s="1"/>
      <c r="M6" s="1"/>
      <c r="N6" s="1"/>
      <c r="O6" s="1"/>
      <c r="P6" s="17"/>
      <c r="V6" s="18"/>
    </row>
    <row r="7" spans="1:22" ht="12.75">
      <c r="A7" t="s">
        <v>94</v>
      </c>
      <c r="B7" s="1">
        <v>9</v>
      </c>
      <c r="C7" s="1"/>
      <c r="D7" s="1"/>
      <c r="F7" s="1"/>
      <c r="H7" s="1"/>
      <c r="I7" s="1"/>
      <c r="J7" s="1"/>
      <c r="K7" s="1"/>
      <c r="L7" s="1"/>
      <c r="M7" s="1"/>
      <c r="N7" s="1"/>
      <c r="O7" s="1"/>
      <c r="P7" s="17"/>
      <c r="V7" s="18"/>
    </row>
    <row r="8" spans="1:22" ht="12.75">
      <c r="A8" t="s">
        <v>92</v>
      </c>
      <c r="B8" s="1">
        <v>6</v>
      </c>
      <c r="C8" s="1"/>
      <c r="D8" s="1"/>
      <c r="F8" s="1"/>
      <c r="H8" s="1"/>
      <c r="I8" s="1"/>
      <c r="J8" s="1"/>
      <c r="K8" s="1"/>
      <c r="L8" s="1"/>
      <c r="M8" s="1"/>
      <c r="N8" s="1"/>
      <c r="O8" s="1"/>
      <c r="P8" s="17"/>
      <c r="V8" s="18"/>
    </row>
    <row r="9" spans="1:22" ht="12.75">
      <c r="A9" s="1" t="s">
        <v>112</v>
      </c>
      <c r="B9" s="1">
        <v>19</v>
      </c>
      <c r="C9" s="1"/>
      <c r="D9" s="1"/>
      <c r="F9" s="1"/>
      <c r="H9" s="1"/>
      <c r="I9" s="1"/>
      <c r="J9" s="1"/>
      <c r="K9" s="1"/>
      <c r="L9" s="1"/>
      <c r="M9" s="1"/>
      <c r="N9" s="1"/>
      <c r="O9" s="1"/>
      <c r="V9" s="18"/>
    </row>
    <row r="10" spans="1:22" ht="12.75">
      <c r="A10" s="26" t="s">
        <v>110</v>
      </c>
      <c r="B10" s="1">
        <v>16</v>
      </c>
      <c r="C10" s="1"/>
      <c r="D10" s="1"/>
      <c r="F10" s="1"/>
      <c r="H10" s="1"/>
      <c r="I10" s="1"/>
      <c r="J10" s="1"/>
      <c r="K10" s="1"/>
      <c r="L10" s="1"/>
      <c r="M10" s="1"/>
      <c r="N10" s="1"/>
      <c r="O10" s="1"/>
      <c r="V10" s="18"/>
    </row>
    <row r="11" spans="1:22" ht="12.75">
      <c r="A11" t="s">
        <v>116</v>
      </c>
      <c r="B11" s="1">
        <v>12</v>
      </c>
      <c r="C11" s="1"/>
      <c r="D11" s="1"/>
      <c r="F11" s="1"/>
      <c r="H11" s="1"/>
      <c r="I11" s="1"/>
      <c r="J11" s="1"/>
      <c r="K11" s="1"/>
      <c r="L11" s="1"/>
      <c r="M11" s="1"/>
      <c r="N11" s="1"/>
      <c r="O11" s="1"/>
      <c r="P11" s="17"/>
      <c r="V11" s="18"/>
    </row>
    <row r="12" spans="1:22" ht="12.75">
      <c r="A12" t="s">
        <v>89</v>
      </c>
      <c r="B12" s="1">
        <v>10</v>
      </c>
      <c r="C12" s="1"/>
      <c r="D12" s="1"/>
      <c r="F12" s="1"/>
      <c r="H12" s="1"/>
      <c r="I12" s="1"/>
      <c r="J12" s="1"/>
      <c r="K12" s="1"/>
      <c r="L12" s="1"/>
      <c r="M12" s="1"/>
      <c r="N12" s="1"/>
      <c r="O12" s="1"/>
      <c r="P12" s="17"/>
      <c r="V12" s="18"/>
    </row>
    <row r="13" spans="1:15" ht="12.75">
      <c r="A13" t="s">
        <v>96</v>
      </c>
      <c r="B13" s="1">
        <v>8</v>
      </c>
      <c r="C13" s="1"/>
      <c r="D13" s="1"/>
      <c r="F13" s="1"/>
      <c r="H13" s="1"/>
      <c r="I13" s="1"/>
      <c r="J13" s="1"/>
      <c r="K13" s="1"/>
      <c r="L13" s="1"/>
      <c r="M13" s="1"/>
      <c r="N13" s="1"/>
      <c r="O13" s="1"/>
    </row>
    <row r="14" spans="1:22" ht="12.75">
      <c r="A14" t="s">
        <v>87</v>
      </c>
      <c r="B14" s="1">
        <v>7</v>
      </c>
      <c r="C14" s="1"/>
      <c r="D14" s="1"/>
      <c r="F14" s="1"/>
      <c r="H14" s="1"/>
      <c r="I14" s="1"/>
      <c r="J14" s="1"/>
      <c r="K14" s="1"/>
      <c r="L14" s="1"/>
      <c r="M14" s="1"/>
      <c r="N14" s="1"/>
      <c r="O14" s="1"/>
      <c r="P14" s="17"/>
      <c r="U14" s="18"/>
      <c r="V14"/>
    </row>
    <row r="15" spans="1:22" ht="12.75">
      <c r="A15" s="1" t="s">
        <v>115</v>
      </c>
      <c r="B15" s="1">
        <v>22</v>
      </c>
      <c r="C15" s="1"/>
      <c r="D15" s="1"/>
      <c r="F15" s="1"/>
      <c r="H15" s="1"/>
      <c r="I15" s="1"/>
      <c r="J15" s="1"/>
      <c r="K15" s="1"/>
      <c r="L15" s="1"/>
      <c r="M15" s="1"/>
      <c r="N15" s="1"/>
      <c r="O15" s="1"/>
      <c r="V15" s="18"/>
    </row>
    <row r="16" spans="1:22" ht="12.75">
      <c r="A16" t="s">
        <v>91</v>
      </c>
      <c r="B16" s="1">
        <v>2</v>
      </c>
      <c r="C16" s="1"/>
      <c r="D16" s="1"/>
      <c r="F16" s="1"/>
      <c r="H16" s="1"/>
      <c r="I16" s="1"/>
      <c r="J16" s="1"/>
      <c r="K16" s="1"/>
      <c r="L16" s="1"/>
      <c r="M16" s="1"/>
      <c r="N16" s="1"/>
      <c r="O16" s="1"/>
      <c r="P16" s="17"/>
      <c r="U16" s="18"/>
      <c r="V16"/>
    </row>
    <row r="17" spans="1:22" ht="12.75">
      <c r="A17" s="1" t="s">
        <v>108</v>
      </c>
      <c r="B17" s="1">
        <v>14</v>
      </c>
      <c r="C17" s="1"/>
      <c r="D17" s="1"/>
      <c r="F17" s="1"/>
      <c r="H17" s="1"/>
      <c r="I17" s="1"/>
      <c r="J17" s="1"/>
      <c r="K17" s="1"/>
      <c r="L17" s="1"/>
      <c r="M17" s="1"/>
      <c r="N17" s="1"/>
      <c r="O17" s="1"/>
      <c r="V17" s="18"/>
    </row>
    <row r="18" spans="1:22" ht="12.75">
      <c r="A18" t="s">
        <v>93</v>
      </c>
      <c r="B18" s="1">
        <v>11</v>
      </c>
      <c r="C18" s="1"/>
      <c r="D18" s="1"/>
      <c r="F18" s="1"/>
      <c r="H18" s="1"/>
      <c r="I18" s="1"/>
      <c r="J18" s="1"/>
      <c r="K18" s="1"/>
      <c r="L18" s="1"/>
      <c r="M18" s="1"/>
      <c r="N18" s="1"/>
      <c r="O18" s="1"/>
      <c r="P18" s="17"/>
      <c r="U18" s="18"/>
      <c r="V18"/>
    </row>
    <row r="19" spans="1:22" ht="12.75">
      <c r="A19" s="26" t="s">
        <v>113</v>
      </c>
      <c r="B19" s="1">
        <v>20</v>
      </c>
      <c r="C19" s="1"/>
      <c r="D19" s="1"/>
      <c r="F19" s="1"/>
      <c r="H19" s="1"/>
      <c r="I19" s="1"/>
      <c r="J19" s="1"/>
      <c r="K19" s="1"/>
      <c r="L19" s="1"/>
      <c r="M19" s="1"/>
      <c r="N19" s="1"/>
      <c r="O19" s="1"/>
      <c r="V19" s="18"/>
    </row>
    <row r="20" spans="1:22" ht="12.75">
      <c r="A20" s="30" t="s">
        <v>111</v>
      </c>
      <c r="B20" s="1">
        <v>17</v>
      </c>
      <c r="C20" s="1"/>
      <c r="D20" s="1"/>
      <c r="F20" s="1"/>
      <c r="H20" s="1"/>
      <c r="I20" s="1"/>
      <c r="J20" s="1"/>
      <c r="K20" s="1"/>
      <c r="L20" s="1"/>
      <c r="M20" s="1"/>
      <c r="N20" s="1"/>
      <c r="O20" s="1"/>
      <c r="V20" s="18"/>
    </row>
    <row r="21" spans="1:22" ht="12.75">
      <c r="A21" s="30" t="s">
        <v>86</v>
      </c>
      <c r="B21" s="1">
        <v>1</v>
      </c>
      <c r="C21" s="1"/>
      <c r="D21" s="1"/>
      <c r="F21" s="1"/>
      <c r="H21" s="1"/>
      <c r="I21" s="1"/>
      <c r="J21" s="1"/>
      <c r="K21" s="1"/>
      <c r="L21" s="1"/>
      <c r="M21" s="1"/>
      <c r="N21" s="1"/>
      <c r="O21" s="1"/>
      <c r="P21" s="17"/>
      <c r="U21" s="18"/>
      <c r="V21"/>
    </row>
    <row r="22" spans="1:22" ht="12.75">
      <c r="A22" s="30"/>
      <c r="B22" s="1"/>
      <c r="C22" s="1"/>
      <c r="D22" s="1"/>
      <c r="F22" s="1"/>
      <c r="H22" s="1"/>
      <c r="I22" s="1"/>
      <c r="J22" s="1"/>
      <c r="K22" s="1"/>
      <c r="L22" s="1"/>
      <c r="M22" s="1"/>
      <c r="N22" s="1"/>
      <c r="O22" s="1"/>
      <c r="P22" s="17"/>
      <c r="V22" s="18"/>
    </row>
    <row r="23" spans="2:22" ht="12.75">
      <c r="B23" s="1"/>
      <c r="C23" s="1"/>
      <c r="D23" s="1"/>
      <c r="F23" s="1"/>
      <c r="H23" s="1"/>
      <c r="I23" s="1"/>
      <c r="J23" s="1"/>
      <c r="K23" s="1"/>
      <c r="L23" s="1"/>
      <c r="M23" s="1"/>
      <c r="N23" s="1"/>
      <c r="O23" s="1"/>
      <c r="V23" s="18"/>
    </row>
    <row r="24" spans="1:22" ht="12.75">
      <c r="A24" s="1"/>
      <c r="B24" s="1"/>
      <c r="C24" s="1"/>
      <c r="D24" s="1"/>
      <c r="F24" s="1"/>
      <c r="H24" s="1"/>
      <c r="I24" s="1"/>
      <c r="J24" s="1"/>
      <c r="K24" s="1"/>
      <c r="L24" s="1"/>
      <c r="M24" s="1"/>
      <c r="N24" s="1"/>
      <c r="O24" s="1"/>
      <c r="V24" s="18"/>
    </row>
    <row r="25" spans="1:22" ht="12.75">
      <c r="A25" s="1"/>
      <c r="B25" s="1"/>
      <c r="C25" s="1"/>
      <c r="D25" s="1"/>
      <c r="F25" s="1"/>
      <c r="H25" s="1"/>
      <c r="I25" s="1"/>
      <c r="J25" s="1"/>
      <c r="K25" s="1"/>
      <c r="L25" s="1"/>
      <c r="M25" s="1"/>
      <c r="N25" s="1"/>
      <c r="O25" s="1"/>
      <c r="V25" s="18"/>
    </row>
    <row r="26" spans="1:22" ht="12.75">
      <c r="A26" s="1"/>
      <c r="B26" s="1"/>
      <c r="C26" s="1"/>
      <c r="D26" s="1"/>
      <c r="F26" s="1"/>
      <c r="H26" s="1"/>
      <c r="I26" s="1"/>
      <c r="J26" s="1"/>
      <c r="K26" s="1"/>
      <c r="L26" s="1"/>
      <c r="M26" s="1"/>
      <c r="N26" s="1"/>
      <c r="O26" s="1"/>
      <c r="V26" s="18"/>
    </row>
    <row r="27" spans="1:22" ht="12.75">
      <c r="A27" s="1"/>
      <c r="B27" s="1"/>
      <c r="C27" s="1"/>
      <c r="D27" s="1"/>
      <c r="F27" s="1"/>
      <c r="H27" s="1"/>
      <c r="I27" s="1"/>
      <c r="J27" s="1"/>
      <c r="K27" s="1"/>
      <c r="L27" s="1"/>
      <c r="M27" s="1"/>
      <c r="N27" s="1"/>
      <c r="O27" s="1"/>
      <c r="V27" s="18"/>
    </row>
    <row r="28" spans="1:22" ht="12.75">
      <c r="A28" s="1"/>
      <c r="B28" s="1"/>
      <c r="C28" s="1"/>
      <c r="D28" s="1"/>
      <c r="F28" s="1"/>
      <c r="H28" s="1"/>
      <c r="I28" s="1"/>
      <c r="J28" s="1"/>
      <c r="K28" s="1"/>
      <c r="L28" s="1"/>
      <c r="M28" s="1"/>
      <c r="N28" s="1"/>
      <c r="O28" s="1"/>
      <c r="V28" s="18"/>
    </row>
    <row r="29" spans="1:22" ht="12.75">
      <c r="A29" s="1"/>
      <c r="B29" s="1"/>
      <c r="C29" s="1"/>
      <c r="D29" s="1"/>
      <c r="F29" s="1"/>
      <c r="H29" s="1"/>
      <c r="I29" s="1"/>
      <c r="J29" s="1"/>
      <c r="K29" s="1"/>
      <c r="L29" s="1"/>
      <c r="M29" s="1"/>
      <c r="N29" s="1"/>
      <c r="O29" s="1"/>
      <c r="V29" s="18"/>
    </row>
    <row r="30" spans="1:22" ht="12.75">
      <c r="A30" s="1"/>
      <c r="B30" s="1"/>
      <c r="C30" s="1"/>
      <c r="D30" s="1"/>
      <c r="F30" s="1"/>
      <c r="H30" s="1"/>
      <c r="I30" s="1"/>
      <c r="J30" s="1"/>
      <c r="K30" s="1"/>
      <c r="L30" s="1"/>
      <c r="M30" s="1"/>
      <c r="N30" s="1"/>
      <c r="O30" s="1"/>
      <c r="V30" s="18"/>
    </row>
    <row r="31" spans="1:22" ht="12.75">
      <c r="A31" s="1"/>
      <c r="B31" s="1"/>
      <c r="C31" s="1"/>
      <c r="D31" s="1"/>
      <c r="F31" s="1"/>
      <c r="H31" s="1"/>
      <c r="I31" s="1"/>
      <c r="J31" s="1"/>
      <c r="K31" s="1"/>
      <c r="L31" s="1"/>
      <c r="M31" s="1"/>
      <c r="N31" s="1"/>
      <c r="O31" s="1"/>
      <c r="V31" s="18"/>
    </row>
    <row r="32" spans="1:22" ht="12.75">
      <c r="A32" s="1"/>
      <c r="B32" s="1"/>
      <c r="C32" s="1"/>
      <c r="D32" s="1"/>
      <c r="F32" s="1"/>
      <c r="H32" s="1"/>
      <c r="I32" s="1"/>
      <c r="J32" s="1"/>
      <c r="K32" s="1"/>
      <c r="L32" s="1"/>
      <c r="M32" s="1"/>
      <c r="N32" s="1"/>
      <c r="O32" s="1"/>
      <c r="V32" s="18"/>
    </row>
    <row r="33" spans="1:22" ht="12.75">
      <c r="A33" s="1"/>
      <c r="B33" s="1"/>
      <c r="C33" s="1"/>
      <c r="D33" s="1"/>
      <c r="F33" s="1"/>
      <c r="H33" s="1"/>
      <c r="I33" s="1"/>
      <c r="J33" s="1"/>
      <c r="K33" s="1"/>
      <c r="L33" s="1"/>
      <c r="M33" s="1"/>
      <c r="N33" s="1"/>
      <c r="O33" s="1"/>
      <c r="V33" s="18"/>
    </row>
    <row r="34" spans="1:22" ht="12" customHeight="1">
      <c r="A34" s="1"/>
      <c r="B34" s="1"/>
      <c r="C34" s="1"/>
      <c r="D34" s="1"/>
      <c r="F34" s="1"/>
      <c r="H34" s="1"/>
      <c r="I34" s="1"/>
      <c r="J34" s="1"/>
      <c r="K34" s="1"/>
      <c r="L34" s="1"/>
      <c r="M34" s="1"/>
      <c r="N34" s="1"/>
      <c r="O34" s="1"/>
      <c r="V34" s="18"/>
    </row>
    <row r="35" spans="1:22" ht="12.75">
      <c r="A35" s="1"/>
      <c r="B35" s="1"/>
      <c r="C35" s="1"/>
      <c r="D35" s="1"/>
      <c r="F35" s="1"/>
      <c r="H35" s="1"/>
      <c r="I35" s="1"/>
      <c r="J35" s="1"/>
      <c r="K35" s="1"/>
      <c r="L35" s="1"/>
      <c r="M35" s="1"/>
      <c r="N35" s="1"/>
      <c r="O35" s="1"/>
      <c r="V35" s="18"/>
    </row>
    <row r="36" spans="1:22" ht="12.75">
      <c r="A36" s="1"/>
      <c r="B36" s="1"/>
      <c r="C36" s="1"/>
      <c r="D36" s="1"/>
      <c r="F36" s="1"/>
      <c r="H36" s="1"/>
      <c r="I36" s="1"/>
      <c r="J36" s="1"/>
      <c r="K36" s="1"/>
      <c r="L36" s="1"/>
      <c r="M36" s="1"/>
      <c r="N36" s="1"/>
      <c r="O36" s="1"/>
      <c r="V36" s="18"/>
    </row>
    <row r="37" spans="1:22" ht="12.75">
      <c r="A37" s="1"/>
      <c r="B37" s="1"/>
      <c r="C37" s="1"/>
      <c r="D37" s="1"/>
      <c r="F37" s="1"/>
      <c r="H37" s="1"/>
      <c r="I37" s="1"/>
      <c r="J37" s="1"/>
      <c r="K37" s="1"/>
      <c r="L37" s="1"/>
      <c r="M37" s="1"/>
      <c r="N37" s="1"/>
      <c r="O37" s="1"/>
      <c r="V37" s="18"/>
    </row>
    <row r="38" spans="1:22" ht="12.75">
      <c r="A38" s="1"/>
      <c r="B38" s="1"/>
      <c r="C38" s="1"/>
      <c r="D38" s="1"/>
      <c r="F38" s="1"/>
      <c r="H38" s="1"/>
      <c r="I38" s="1"/>
      <c r="J38" s="1"/>
      <c r="K38" s="1"/>
      <c r="L38" s="1"/>
      <c r="M38" s="1"/>
      <c r="N38" s="1"/>
      <c r="O38" s="1"/>
      <c r="V38" s="18"/>
    </row>
    <row r="39" spans="1:22" ht="12.75">
      <c r="A39" s="1"/>
      <c r="B39" s="1"/>
      <c r="C39" s="1"/>
      <c r="D39" s="1"/>
      <c r="F39" s="1"/>
      <c r="H39" s="1"/>
      <c r="I39" s="1"/>
      <c r="J39" s="1"/>
      <c r="K39" s="1"/>
      <c r="L39" s="1"/>
      <c r="M39" s="1"/>
      <c r="N39" s="1"/>
      <c r="O39" s="1"/>
      <c r="V39" s="18"/>
    </row>
    <row r="40" spans="1:22" ht="12.75">
      <c r="A40" s="1"/>
      <c r="B40" s="1"/>
      <c r="C40" s="1"/>
      <c r="D40" s="1"/>
      <c r="F40" s="1"/>
      <c r="H40" s="1"/>
      <c r="I40" s="1"/>
      <c r="J40" s="1"/>
      <c r="K40" s="1"/>
      <c r="L40" s="1"/>
      <c r="M40" s="1"/>
      <c r="N40" s="1"/>
      <c r="O40" s="1"/>
      <c r="V40" s="18"/>
    </row>
    <row r="41" spans="1:22" ht="12.75">
      <c r="A41" s="1"/>
      <c r="B41" s="1"/>
      <c r="C41" s="1"/>
      <c r="D41" s="1"/>
      <c r="F41" s="1"/>
      <c r="H41" s="1"/>
      <c r="I41" s="1"/>
      <c r="J41" s="1"/>
      <c r="K41" s="1"/>
      <c r="L41" s="1"/>
      <c r="M41" s="1"/>
      <c r="N41" s="1"/>
      <c r="O41" s="1"/>
      <c r="V41" s="18"/>
    </row>
    <row r="42" spans="1:22" ht="12.75">
      <c r="A42" s="1"/>
      <c r="B42" s="1"/>
      <c r="C42" s="1"/>
      <c r="D42" s="1"/>
      <c r="F42" s="1"/>
      <c r="H42" s="1"/>
      <c r="I42" s="1"/>
      <c r="J42" s="1"/>
      <c r="K42" s="1"/>
      <c r="L42" s="1"/>
      <c r="M42" s="1"/>
      <c r="N42" s="1"/>
      <c r="O42" s="1"/>
      <c r="V42" s="18"/>
    </row>
    <row r="43" spans="1:22" ht="12.75">
      <c r="A43" s="1"/>
      <c r="B43" s="1"/>
      <c r="C43" s="1"/>
      <c r="D43" s="1"/>
      <c r="F43" s="1"/>
      <c r="H43" s="1"/>
      <c r="I43" s="1"/>
      <c r="J43" s="1"/>
      <c r="K43" s="1"/>
      <c r="L43" s="1"/>
      <c r="M43" s="1"/>
      <c r="N43" s="1"/>
      <c r="O43" s="1"/>
      <c r="V43" s="18"/>
    </row>
    <row r="44" spans="1:22" ht="12.75">
      <c r="A44" s="1"/>
      <c r="B44" s="1"/>
      <c r="C44" s="1"/>
      <c r="D44" s="1"/>
      <c r="F44" s="1"/>
      <c r="H44" s="1"/>
      <c r="I44" s="1"/>
      <c r="J44" s="1"/>
      <c r="K44" s="1"/>
      <c r="L44" s="1"/>
      <c r="M44" s="1"/>
      <c r="N44" s="1"/>
      <c r="O44" s="1"/>
      <c r="V44" s="18"/>
    </row>
    <row r="45" spans="1:22" ht="12.75">
      <c r="A45" s="1"/>
      <c r="B45" s="1"/>
      <c r="C45" s="1"/>
      <c r="D45" s="1"/>
      <c r="F45" s="1"/>
      <c r="H45" s="1"/>
      <c r="I45" s="1"/>
      <c r="J45" s="1"/>
      <c r="K45" s="1"/>
      <c r="L45" s="1"/>
      <c r="M45" s="1"/>
      <c r="N45" s="1"/>
      <c r="O45" s="1"/>
      <c r="V45" s="18"/>
    </row>
    <row r="46" spans="1:22" ht="12.75">
      <c r="A46" s="1"/>
      <c r="B46" s="1"/>
      <c r="C46" s="1"/>
      <c r="D46" s="1"/>
      <c r="F46" s="1"/>
      <c r="H46" s="1"/>
      <c r="I46" s="1"/>
      <c r="J46" s="1"/>
      <c r="K46" s="1"/>
      <c r="L46" s="1"/>
      <c r="M46" s="1"/>
      <c r="N46" s="1"/>
      <c r="O46" s="1"/>
      <c r="V46" s="18"/>
    </row>
    <row r="47" spans="1:22" ht="12.75">
      <c r="A47" s="1"/>
      <c r="B47" s="1"/>
      <c r="C47" s="1"/>
      <c r="D47" s="1"/>
      <c r="F47" s="1"/>
      <c r="H47" s="1"/>
      <c r="I47" s="1"/>
      <c r="J47" s="1"/>
      <c r="K47" s="1"/>
      <c r="L47" s="1"/>
      <c r="M47" s="1"/>
      <c r="N47" s="1"/>
      <c r="O47" s="1"/>
      <c r="V47" s="18"/>
    </row>
    <row r="48" spans="1:22" ht="12.75">
      <c r="A48" s="1"/>
      <c r="B48" s="1"/>
      <c r="C48" s="1"/>
      <c r="D48" s="1"/>
      <c r="F48" s="1"/>
      <c r="H48" s="1"/>
      <c r="I48" s="1"/>
      <c r="J48" s="1"/>
      <c r="K48" s="1"/>
      <c r="L48" s="1"/>
      <c r="M48" s="1"/>
      <c r="N48" s="1"/>
      <c r="O48" s="1"/>
      <c r="V48" s="18"/>
    </row>
    <row r="49" spans="1:22" ht="12.75">
      <c r="A49" s="1"/>
      <c r="B49" s="1"/>
      <c r="C49" s="1"/>
      <c r="D49" s="1"/>
      <c r="F49" s="1"/>
      <c r="H49" s="1"/>
      <c r="I49" s="1"/>
      <c r="J49" s="1"/>
      <c r="K49" s="1"/>
      <c r="L49" s="1"/>
      <c r="M49" s="1"/>
      <c r="N49" s="1"/>
      <c r="O49" s="1"/>
      <c r="V49" s="18"/>
    </row>
    <row r="50" spans="1:22" ht="12.75">
      <c r="A50" s="1"/>
      <c r="B50" s="1"/>
      <c r="C50" s="1"/>
      <c r="D50" s="1"/>
      <c r="F50" s="1"/>
      <c r="H50" s="1"/>
      <c r="I50" s="1"/>
      <c r="J50" s="1"/>
      <c r="K50" s="1"/>
      <c r="L50" s="1"/>
      <c r="M50" s="1"/>
      <c r="N50" s="1"/>
      <c r="O50" s="1"/>
      <c r="V50" s="18"/>
    </row>
    <row r="51" spans="1:22" ht="12.75">
      <c r="A51" s="1"/>
      <c r="B51" s="1"/>
      <c r="C51" s="1"/>
      <c r="D51" s="1"/>
      <c r="F51" s="1"/>
      <c r="H51" s="1"/>
      <c r="I51" s="1"/>
      <c r="J51" s="1"/>
      <c r="K51" s="1"/>
      <c r="L51" s="1"/>
      <c r="M51" s="1"/>
      <c r="N51" s="1"/>
      <c r="O51" s="1"/>
      <c r="V51" s="18"/>
    </row>
    <row r="52" spans="1:22" ht="12.75">
      <c r="A52" s="1"/>
      <c r="B52" s="1"/>
      <c r="C52" s="1"/>
      <c r="D52" s="1"/>
      <c r="F52" s="1"/>
      <c r="H52" s="1"/>
      <c r="I52" s="1"/>
      <c r="J52" s="1"/>
      <c r="K52" s="1"/>
      <c r="L52" s="1"/>
      <c r="M52" s="1"/>
      <c r="N52" s="1"/>
      <c r="O52" s="1"/>
      <c r="V52" s="18"/>
    </row>
    <row r="53" spans="1:22" ht="12.75">
      <c r="A53" s="1"/>
      <c r="B53" s="1"/>
      <c r="C53" s="1"/>
      <c r="D53" s="1"/>
      <c r="F53" s="1"/>
      <c r="H53" s="1"/>
      <c r="I53" s="1"/>
      <c r="J53" s="1"/>
      <c r="K53" s="1"/>
      <c r="L53" s="1"/>
      <c r="M53" s="1"/>
      <c r="N53" s="1"/>
      <c r="O53" s="1"/>
      <c r="V53" s="18"/>
    </row>
    <row r="54" spans="1:22" ht="12.75">
      <c r="A54" s="1"/>
      <c r="B54" s="1"/>
      <c r="C54" s="1"/>
      <c r="D54" s="1"/>
      <c r="F54" s="1"/>
      <c r="H54" s="1"/>
      <c r="I54" s="1"/>
      <c r="J54" s="1"/>
      <c r="K54" s="1"/>
      <c r="L54" s="1"/>
      <c r="M54" s="1"/>
      <c r="N54" s="1"/>
      <c r="O54" s="1"/>
      <c r="V54" s="18"/>
    </row>
    <row r="55" spans="1:22" ht="12.75">
      <c r="A55" s="1"/>
      <c r="B55" s="1"/>
      <c r="C55" s="1"/>
      <c r="D55" s="1"/>
      <c r="F55" s="1"/>
      <c r="H55" s="1"/>
      <c r="I55" s="1"/>
      <c r="J55" s="1"/>
      <c r="K55" s="1"/>
      <c r="L55" s="1"/>
      <c r="M55" s="1"/>
      <c r="N55" s="1"/>
      <c r="O55" s="1"/>
      <c r="V55" s="18"/>
    </row>
    <row r="56" spans="1:22" ht="12.75">
      <c r="A56" s="1"/>
      <c r="B56" s="1"/>
      <c r="C56" s="1"/>
      <c r="D56" s="1"/>
      <c r="F56" s="1"/>
      <c r="H56" s="1"/>
      <c r="I56" s="1"/>
      <c r="J56" s="1"/>
      <c r="K56" s="1"/>
      <c r="L56" s="1"/>
      <c r="M56" s="1"/>
      <c r="N56" s="1"/>
      <c r="O56" s="1"/>
      <c r="P56" s="19"/>
      <c r="Q56" s="19"/>
      <c r="R56" s="19"/>
      <c r="S56" s="19"/>
      <c r="T56" s="19"/>
      <c r="U56" s="19"/>
      <c r="V56" s="20"/>
    </row>
    <row r="57" spans="1:22" ht="12" customHeight="1">
      <c r="A57" s="1"/>
      <c r="B57" s="1"/>
      <c r="C57" s="1"/>
      <c r="D57" s="1"/>
      <c r="F57" s="1"/>
      <c r="H57" s="1"/>
      <c r="I57" s="1"/>
      <c r="J57" s="1"/>
      <c r="K57" s="1"/>
      <c r="L57" s="1"/>
      <c r="M57" s="1"/>
      <c r="N57" s="1"/>
      <c r="O57" s="1"/>
      <c r="P57" s="19"/>
      <c r="Q57" s="19"/>
      <c r="R57" s="19"/>
      <c r="S57" s="19"/>
      <c r="T57" s="19"/>
      <c r="U57" s="19"/>
      <c r="V57" s="20"/>
    </row>
    <row r="58" spans="1:22" ht="12.75">
      <c r="A58" s="1"/>
      <c r="B58" s="1"/>
      <c r="C58" s="1"/>
      <c r="D58" s="1"/>
      <c r="F58" s="1"/>
      <c r="H58" s="1"/>
      <c r="I58" s="1"/>
      <c r="J58" s="1"/>
      <c r="K58" s="1"/>
      <c r="L58" s="1"/>
      <c r="M58" s="1"/>
      <c r="N58" s="1"/>
      <c r="O58" s="1"/>
      <c r="P58" s="19"/>
      <c r="Q58" s="19"/>
      <c r="R58" s="19"/>
      <c r="S58" s="19"/>
      <c r="T58" s="19"/>
      <c r="U58" s="19"/>
      <c r="V58" s="20"/>
    </row>
    <row r="59" spans="1:22" ht="12.75">
      <c r="A59" s="2"/>
      <c r="B59" s="3"/>
      <c r="C59" s="3"/>
      <c r="D59" s="4"/>
      <c r="E59" s="5"/>
      <c r="F59" s="3"/>
      <c r="G59" s="6"/>
      <c r="H59" s="22"/>
      <c r="I59" s="22"/>
      <c r="J59" s="22"/>
      <c r="K59" s="22"/>
      <c r="L59" s="22"/>
      <c r="M59" s="22"/>
      <c r="N59" s="22"/>
      <c r="O59" s="15"/>
      <c r="P59" s="19"/>
      <c r="Q59" s="19"/>
      <c r="R59" s="19"/>
      <c r="S59" s="19"/>
      <c r="T59" s="19"/>
      <c r="U59" s="19"/>
      <c r="V59" s="20"/>
    </row>
    <row r="60" spans="1:22" ht="12.75">
      <c r="A60" s="2"/>
      <c r="B60" s="3"/>
      <c r="C60" s="3"/>
      <c r="D60" s="4"/>
      <c r="E60" s="5"/>
      <c r="F60" s="3"/>
      <c r="G60" s="6"/>
      <c r="H60" s="21"/>
      <c r="I60" s="21"/>
      <c r="J60" s="21"/>
      <c r="K60" s="21"/>
      <c r="L60" s="21"/>
      <c r="M60" s="21"/>
      <c r="N60" s="21"/>
      <c r="O60" s="15"/>
      <c r="P60" s="19"/>
      <c r="Q60" s="19"/>
      <c r="R60" s="19"/>
      <c r="S60" s="19"/>
      <c r="T60" s="19"/>
      <c r="U60" s="19"/>
      <c r="V60" s="20"/>
    </row>
    <row r="61" spans="1:22" ht="12.75">
      <c r="A61" s="2"/>
      <c r="B61" s="3"/>
      <c r="C61" s="3"/>
      <c r="D61" s="4"/>
      <c r="E61" s="5"/>
      <c r="F61" s="3"/>
      <c r="G61" s="6"/>
      <c r="H61" s="21"/>
      <c r="I61" s="21"/>
      <c r="J61" s="21"/>
      <c r="K61" s="21"/>
      <c r="L61" s="21"/>
      <c r="M61" s="21"/>
      <c r="N61" s="21"/>
      <c r="O61" s="15"/>
      <c r="P61" s="19"/>
      <c r="Q61" s="19"/>
      <c r="R61" s="19"/>
      <c r="S61" s="19"/>
      <c r="T61" s="19"/>
      <c r="U61" s="19"/>
      <c r="V61" s="20"/>
    </row>
    <row r="62" spans="1:22" ht="12.75">
      <c r="A62" s="2"/>
      <c r="B62" s="3"/>
      <c r="C62" s="3"/>
      <c r="D62" s="4"/>
      <c r="E62" s="5"/>
      <c r="F62" s="3"/>
      <c r="G62" s="6"/>
      <c r="H62" s="21"/>
      <c r="I62" s="21"/>
      <c r="J62" s="21"/>
      <c r="K62" s="21"/>
      <c r="L62" s="21"/>
      <c r="M62" s="21"/>
      <c r="N62" s="21"/>
      <c r="O62" s="15"/>
      <c r="P62" s="19"/>
      <c r="Q62" s="19"/>
      <c r="R62" s="19"/>
      <c r="S62" s="19"/>
      <c r="T62" s="19"/>
      <c r="U62" s="19"/>
      <c r="V62" s="20"/>
    </row>
    <row r="63" spans="1:22" ht="12.75">
      <c r="A63" s="2"/>
      <c r="B63" s="3"/>
      <c r="C63" s="3"/>
      <c r="D63" s="4"/>
      <c r="E63" s="5"/>
      <c r="F63" s="3"/>
      <c r="G63" s="6"/>
      <c r="H63" s="21"/>
      <c r="I63" s="21"/>
      <c r="J63" s="21"/>
      <c r="K63" s="21"/>
      <c r="L63" s="21"/>
      <c r="M63" s="21"/>
      <c r="N63" s="21"/>
      <c r="O63" s="15"/>
      <c r="P63" s="19"/>
      <c r="Q63" s="19"/>
      <c r="R63" s="19"/>
      <c r="S63" s="19"/>
      <c r="T63" s="19"/>
      <c r="U63" s="19"/>
      <c r="V63" s="20"/>
    </row>
    <row r="64" spans="1:22" ht="12.75">
      <c r="A64" s="2"/>
      <c r="B64" s="3"/>
      <c r="C64" s="3"/>
      <c r="D64" s="4"/>
      <c r="E64" s="5"/>
      <c r="F64" s="3"/>
      <c r="G64" s="6"/>
      <c r="H64" s="21"/>
      <c r="I64" s="21"/>
      <c r="J64" s="21"/>
      <c r="K64" s="21"/>
      <c r="L64" s="21"/>
      <c r="M64" s="21"/>
      <c r="N64" s="21"/>
      <c r="O64" s="15"/>
      <c r="P64" s="19"/>
      <c r="Q64" s="19"/>
      <c r="R64" s="19"/>
      <c r="S64" s="19"/>
      <c r="T64" s="19"/>
      <c r="U64" s="19"/>
      <c r="V64" s="20"/>
    </row>
    <row r="65" spans="1:22" ht="12.75">
      <c r="A65" s="2"/>
      <c r="B65" s="3"/>
      <c r="C65" s="3"/>
      <c r="D65" s="4"/>
      <c r="E65" s="5"/>
      <c r="F65" s="3"/>
      <c r="G65" s="6"/>
      <c r="H65" s="21"/>
      <c r="I65" s="21"/>
      <c r="J65" s="21"/>
      <c r="K65" s="21"/>
      <c r="L65" s="21"/>
      <c r="M65" s="21"/>
      <c r="N65" s="21"/>
      <c r="O65" s="15"/>
      <c r="P65" s="19"/>
      <c r="Q65" s="19"/>
      <c r="R65" s="19"/>
      <c r="S65" s="19"/>
      <c r="T65" s="19"/>
      <c r="U65" s="19"/>
      <c r="V65" s="20"/>
    </row>
    <row r="66" spans="1:22" ht="12.75">
      <c r="A66" s="2"/>
      <c r="B66" s="3"/>
      <c r="C66" s="3"/>
      <c r="D66" s="4"/>
      <c r="E66" s="5"/>
      <c r="F66" s="3"/>
      <c r="G66" s="6"/>
      <c r="H66" s="21"/>
      <c r="I66" s="21"/>
      <c r="J66" s="21"/>
      <c r="K66" s="21"/>
      <c r="L66" s="21"/>
      <c r="M66" s="21"/>
      <c r="N66" s="21"/>
      <c r="O66" s="15"/>
      <c r="P66" s="19"/>
      <c r="Q66" s="19"/>
      <c r="R66" s="19"/>
      <c r="S66" s="19"/>
      <c r="T66" s="19"/>
      <c r="U66" s="19"/>
      <c r="V66" s="20"/>
    </row>
    <row r="67" spans="1:22" ht="12.75">
      <c r="A67" s="2"/>
      <c r="B67" s="3"/>
      <c r="C67" s="3"/>
      <c r="D67" s="4"/>
      <c r="E67" s="9"/>
      <c r="F67" s="3"/>
      <c r="G67" s="6"/>
      <c r="H67" s="21"/>
      <c r="I67" s="21"/>
      <c r="J67" s="21"/>
      <c r="K67" s="21"/>
      <c r="L67" s="21"/>
      <c r="M67" s="21"/>
      <c r="N67" s="21"/>
      <c r="O67" s="15"/>
      <c r="P67" s="19"/>
      <c r="Q67" s="19"/>
      <c r="R67" s="19"/>
      <c r="S67" s="19"/>
      <c r="T67" s="19"/>
      <c r="U67" s="19"/>
      <c r="V67" s="20"/>
    </row>
    <row r="68" spans="1:22" ht="12.75">
      <c r="A68" s="8"/>
      <c r="B68" s="8"/>
      <c r="C68" s="3"/>
      <c r="D68" s="4"/>
      <c r="E68" s="10"/>
      <c r="F68" s="8"/>
      <c r="G68" s="11"/>
      <c r="H68" s="22"/>
      <c r="I68" s="22"/>
      <c r="J68" s="22"/>
      <c r="K68" s="22"/>
      <c r="L68" s="22"/>
      <c r="M68" s="22"/>
      <c r="N68" s="22"/>
      <c r="O68" s="15"/>
      <c r="P68" s="12"/>
      <c r="Q68" s="12"/>
      <c r="R68" s="12"/>
      <c r="S68" s="12"/>
      <c r="T68" s="12"/>
      <c r="U68" s="12"/>
      <c r="V68" s="20"/>
    </row>
    <row r="69" spans="1:25" ht="12.75">
      <c r="A69" s="8"/>
      <c r="B69" s="8"/>
      <c r="C69" s="3"/>
      <c r="D69" s="4"/>
      <c r="E69" s="10"/>
      <c r="F69" s="8"/>
      <c r="G69" s="11"/>
      <c r="H69" s="22"/>
      <c r="I69" s="22"/>
      <c r="J69" s="22"/>
      <c r="K69" s="22"/>
      <c r="L69" s="22"/>
      <c r="M69" s="22"/>
      <c r="N69" s="22"/>
      <c r="O69" s="15"/>
      <c r="Y69" s="17"/>
    </row>
  </sheetData>
  <sheetProtection/>
  <autoFilter ref="A1:Z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zinko</cp:lastModifiedBy>
  <cp:lastPrinted>2017-03-23T14:34:14Z</cp:lastPrinted>
  <dcterms:created xsi:type="dcterms:W3CDTF">1997-01-31T12:20:41Z</dcterms:created>
  <dcterms:modified xsi:type="dcterms:W3CDTF">2017-03-23T18:09:20Z</dcterms:modified>
  <cp:category/>
  <cp:version/>
  <cp:contentType/>
  <cp:contentStatus/>
</cp:coreProperties>
</file>